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1"/>
  </bookViews>
  <sheets>
    <sheet name="NOTES" sheetId="1" r:id="rId1"/>
    <sheet name="DEC" sheetId="2" r:id="rId2"/>
  </sheets>
  <definedNames>
    <definedName name="_xlnm.Print_Area">'DEC'!$A$1:$J$65</definedName>
    <definedName name="_xlnm.Print_Titles" localSheetId="0">'NOTES'!$1:$2</definedName>
  </definedNames>
  <calcPr fullCalcOnLoad="1"/>
</workbook>
</file>

<file path=xl/sharedStrings.xml><?xml version="1.0" encoding="utf-8"?>
<sst xmlns="http://schemas.openxmlformats.org/spreadsheetml/2006/main" count="305" uniqueCount="197">
  <si>
    <t>(a)</t>
  </si>
  <si>
    <t>(b)</t>
  </si>
  <si>
    <t>(c)</t>
  </si>
  <si>
    <t>(d)</t>
  </si>
  <si>
    <t>(e)</t>
  </si>
  <si>
    <t>(f)</t>
  </si>
  <si>
    <t>(g)</t>
  </si>
  <si>
    <t>(h)</t>
  </si>
  <si>
    <t>(i)</t>
  </si>
  <si>
    <t>(j)</t>
  </si>
  <si>
    <t>(k)</t>
  </si>
  <si>
    <t>(l)</t>
  </si>
  <si>
    <t>(m)</t>
  </si>
  <si>
    <t>(Incorporated in Malaysia)</t>
  </si>
  <si>
    <t>CONSOLIDATED INCOME STATEMENT</t>
  </si>
  <si>
    <t>Revenue</t>
  </si>
  <si>
    <t>Investment income</t>
  </si>
  <si>
    <t>Other income</t>
  </si>
  <si>
    <t>Finance cost</t>
  </si>
  <si>
    <t>Depreciation and amortisation</t>
  </si>
  <si>
    <t>Exceptional items</t>
  </si>
  <si>
    <t>Income tax</t>
  </si>
  <si>
    <t>CONSOLIDATED BALANCE SHEET</t>
  </si>
  <si>
    <t>Property, plant and equipment</t>
  </si>
  <si>
    <t>Investment property</t>
  </si>
  <si>
    <t>Investment in associated companies</t>
  </si>
  <si>
    <t>Long term investments</t>
  </si>
  <si>
    <t>Goodwill on consolidation</t>
  </si>
  <si>
    <t>Intangible assets</t>
  </si>
  <si>
    <t>Other long term assets</t>
  </si>
  <si>
    <t>Current Assets</t>
  </si>
  <si>
    <t xml:space="preserve">    Inventories </t>
  </si>
  <si>
    <t xml:space="preserve">    Trade receivables</t>
  </si>
  <si>
    <t xml:space="preserve">    Short term investments</t>
  </si>
  <si>
    <t xml:space="preserve">    Cash</t>
  </si>
  <si>
    <t xml:space="preserve">    Others - Other debtors</t>
  </si>
  <si>
    <t>Current Liabilities</t>
  </si>
  <si>
    <t xml:space="preserve">    Trade payables</t>
  </si>
  <si>
    <t xml:space="preserve">    Other payables</t>
  </si>
  <si>
    <t xml:space="preserve">    Short term borrowings</t>
  </si>
  <si>
    <t xml:space="preserve">    Provision for taxation</t>
  </si>
  <si>
    <t xml:space="preserve">    Proposed dividend</t>
  </si>
  <si>
    <t xml:space="preserve">    Others  - provide details</t>
  </si>
  <si>
    <t xml:space="preserve">Net Current Assets </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</si>
  <si>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</si>
  <si>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</si>
  <si>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</si>
  <si>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</si>
  <si>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</si>
  <si>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</si>
  <si>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</si>
  <si>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</si>
  <si>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Long term borrowings</t>
  </si>
  <si>
    <t>Other long term liabilities</t>
  </si>
  <si>
    <t>Deferred taxation</t>
  </si>
  <si>
    <t>RM'000</t>
  </si>
  <si>
    <t>-</t>
  </si>
  <si>
    <t>INDIVIDUAL QUARTER</t>
  </si>
  <si>
    <t>CUMULATIVE QUARTER</t>
  </si>
  <si>
    <t>31.12.2001</t>
  </si>
  <si>
    <t>31.12.2000</t>
  </si>
  <si>
    <t>NOTES:</t>
  </si>
  <si>
    <t>1.</t>
  </si>
  <si>
    <t xml:space="preserve">    Merger deficit</t>
  </si>
  <si>
    <t>Net tangible assets per share (RM)</t>
  </si>
  <si>
    <t>Current</t>
  </si>
  <si>
    <t>Year</t>
  </si>
  <si>
    <t>Quarter</t>
  </si>
  <si>
    <t>Preceding</t>
  </si>
  <si>
    <t>Corresponding</t>
  </si>
  <si>
    <t>To Date</t>
  </si>
  <si>
    <t>Period</t>
  </si>
  <si>
    <t>As at</t>
  </si>
  <si>
    <t xml:space="preserve">End of </t>
  </si>
  <si>
    <t>Financial</t>
  </si>
  <si>
    <t>Year End</t>
  </si>
  <si>
    <t>Accounting policies</t>
  </si>
  <si>
    <t>2.</t>
  </si>
  <si>
    <t>3.</t>
  </si>
  <si>
    <t>Extraordinary items</t>
  </si>
  <si>
    <t>4.</t>
  </si>
  <si>
    <t>Taxation</t>
  </si>
  <si>
    <t>Individual Period</t>
  </si>
  <si>
    <t>Cumulative Period</t>
  </si>
  <si>
    <t>Current Year</t>
  </si>
  <si>
    <t>RM '000</t>
  </si>
  <si>
    <t xml:space="preserve"> Quarter</t>
  </si>
  <si>
    <t>Year To Date</t>
  </si>
  <si>
    <t>Deferred tax</t>
  </si>
  <si>
    <t>5.</t>
  </si>
  <si>
    <t>Profit on sales of investments or properties</t>
  </si>
  <si>
    <t>6.</t>
  </si>
  <si>
    <t>Purchases and sales of quoted securities</t>
  </si>
  <si>
    <t>7.</t>
  </si>
  <si>
    <t>Consideration</t>
  </si>
  <si>
    <t>RM</t>
  </si>
  <si>
    <t>Bintang-Bintang Development Sdn Bhd</t>
  </si>
  <si>
    <t>Tai Lik Development (Batu Anam) Sdn Bhd</t>
  </si>
  <si>
    <t>Sejota Sdn Bhd</t>
  </si>
  <si>
    <t>Eversonic Sdn Bhd</t>
  </si>
  <si>
    <t>Bintang-Bintang Enterprise Sdn Bhd</t>
  </si>
  <si>
    <t>Prosper Plus Industry Sdn Bhd</t>
  </si>
  <si>
    <t xml:space="preserve">Harapan Terang Properties Sdn Bhd </t>
  </si>
  <si>
    <t xml:space="preserve">Harapan Terang Realty Sdn Bhd </t>
  </si>
  <si>
    <t>Exportex Sdn Bhd</t>
  </si>
  <si>
    <t>8.</t>
  </si>
  <si>
    <t>9.</t>
  </si>
  <si>
    <t>10.</t>
  </si>
  <si>
    <t>Group borrowings</t>
  </si>
  <si>
    <t>Bank overdraft</t>
  </si>
  <si>
    <t>Bankers' acceptance</t>
  </si>
  <si>
    <t>Revolving credit</t>
  </si>
  <si>
    <t>11.</t>
  </si>
  <si>
    <t>Contingent Liabilities</t>
  </si>
  <si>
    <t>12.</t>
  </si>
  <si>
    <t>Financial Instruments with Off Balance Sheet Risk</t>
  </si>
  <si>
    <t>13.</t>
  </si>
  <si>
    <t>Material Litigation</t>
  </si>
  <si>
    <t>14.</t>
  </si>
  <si>
    <t>Profit/(loss)</t>
  </si>
  <si>
    <t>before taxation</t>
  </si>
  <si>
    <t>Assets</t>
  </si>
  <si>
    <t>employed</t>
  </si>
  <si>
    <t>Turnover</t>
  </si>
  <si>
    <t>Investment holding</t>
  </si>
  <si>
    <t>Property development</t>
  </si>
  <si>
    <t>Segmental Reporting</t>
  </si>
  <si>
    <t>15.</t>
  </si>
  <si>
    <t>Comparison with preceding quarter's results</t>
  </si>
  <si>
    <t>16.</t>
  </si>
  <si>
    <t>Review of performance</t>
  </si>
  <si>
    <t>17.</t>
  </si>
  <si>
    <t>Subsequent Event</t>
  </si>
  <si>
    <t>18.</t>
  </si>
  <si>
    <t>Seasonality or Cyclicality of Operations</t>
  </si>
  <si>
    <t>19.</t>
  </si>
  <si>
    <t>Current Year Prospects</t>
  </si>
  <si>
    <t>20.</t>
  </si>
  <si>
    <t>21</t>
  </si>
  <si>
    <t>Dividend</t>
  </si>
  <si>
    <t>(The figures have not been audited)</t>
  </si>
  <si>
    <t>Quarterly Report On Consolidated Results For The Fourth Quarter Ended 31 December 2001</t>
  </si>
  <si>
    <t>Profit/(loss) before finance cost, depreciation and</t>
  </si>
  <si>
    <t xml:space="preserve">  extraordinary items</t>
  </si>
  <si>
    <t>Share of profits and losses of associated companies</t>
  </si>
  <si>
    <t>Pre-acquisition profit/(loss), if applicable</t>
  </si>
  <si>
    <t>(i)  Extraordinary items</t>
  </si>
  <si>
    <t>Net profit/(loss) attributable to members of the Company</t>
  </si>
  <si>
    <t>Earnings per share based on 2(m) above after deducting any</t>
  </si>
  <si>
    <t xml:space="preserve">  provision for preference dividends, if any</t>
  </si>
  <si>
    <t>(b)  Fully diluted (based on 181,000,000 ordinary shares) (sen)</t>
  </si>
  <si>
    <t>(a)  Basic (based on 153,850,000 ordinary shares) (sen)</t>
  </si>
  <si>
    <t xml:space="preserve">  and extraordinary items</t>
  </si>
  <si>
    <t>(i) Profit/(loss) after income tax before deducting minority</t>
  </si>
  <si>
    <t xml:space="preserve">  members of the Company</t>
  </si>
  <si>
    <t xml:space="preserve">Net profit/(loss) from ordinary activities attributable to </t>
  </si>
  <si>
    <t>(iii) Extraordinary items attributable to members</t>
  </si>
  <si>
    <t xml:space="preserve">      of the Company</t>
  </si>
  <si>
    <t xml:space="preserve">Khoo Soon Lee Realty Sdn Bhd </t>
  </si>
  <si>
    <t xml:space="preserve"> (including its wholly owned subsidiary, Hua Jin Development Sdn Bhd)</t>
  </si>
  <si>
    <t>Goodpark Development Sdn Bhd</t>
  </si>
  <si>
    <t xml:space="preserve"> (including its wholly owned subsidiary, Ambang Cendana Sdn Bhd)</t>
  </si>
  <si>
    <t>Harapan Terang Sdn Bhd</t>
  </si>
  <si>
    <t xml:space="preserve"> (including tis wholly owned subsidiary, Showin Development Sdn Bhd)</t>
  </si>
  <si>
    <t>Status of corporate proposals</t>
  </si>
  <si>
    <t xml:space="preserve">     </t>
  </si>
  <si>
    <t xml:space="preserve">  amortisation, exceptional items, income tax, minority interst</t>
  </si>
  <si>
    <t>Profit/(loss) before income tax, minority interest and</t>
  </si>
  <si>
    <t xml:space="preserve">  extraordinary items after share of profits and losses of</t>
  </si>
  <si>
    <t xml:space="preserve">  associated companies</t>
  </si>
  <si>
    <t xml:space="preserve">     interest</t>
  </si>
  <si>
    <t>(ii) Minority interest</t>
  </si>
  <si>
    <t>KSL HOLDINGS BERHAD (Company No. 511433-P)</t>
  </si>
  <si>
    <t>Current tax</t>
  </si>
  <si>
    <t>Under/(Over) provision in previous years</t>
  </si>
  <si>
    <t>Changes in the composition of the Group</t>
  </si>
  <si>
    <t>Name of company</t>
  </si>
  <si>
    <t>Issuance or repayment of debt and equity securities</t>
  </si>
  <si>
    <t>Short term</t>
  </si>
  <si>
    <t>Long Term</t>
  </si>
  <si>
    <t>Total</t>
  </si>
  <si>
    <t>Secured :</t>
  </si>
  <si>
    <t>Term loan</t>
  </si>
  <si>
    <t>a)</t>
  </si>
  <si>
    <t>b)</t>
  </si>
  <si>
    <t>i)</t>
  </si>
  <si>
    <t>Total dividend for the current year : RM5,020,778.</t>
  </si>
  <si>
    <t>(iii)    Previous corresponding year - Nil</t>
  </si>
  <si>
    <t>(ii)    Gross amount per share : 3.85 sen</t>
  </si>
  <si>
    <t>(iv)   Date of payment : To be determined at a later date</t>
  </si>
  <si>
    <t>(v)    Date of entitlement:  To be determined at a later date</t>
  </si>
  <si>
    <t xml:space="preserve">Profit/(loss) before income tax, minority interest and </t>
  </si>
  <si>
    <t>(ii)  Minority interest</t>
  </si>
  <si>
    <t>Minority interest</t>
  </si>
  <si>
    <t>Unaudited</t>
  </si>
  <si>
    <t>Proforma</t>
  </si>
  <si>
    <t>Explanatory notes for variance of actual profit from estimate profit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</si>
</sst>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2"/>
      <name val="Arial"/>
      <family val="0"/>
    </font>
    <font>
      <b/>
      <sz val="10"/>
      <name val="Arial"/>
      <family val="0"/>
    </font>
    <font>
      <i/>
      <sz val="10"/>
      <name val="Arial"/>
      <family val="0"/>
    </font>
    <font>
      <b/>
      <i/>
      <sz val="10"/>
      <name val="Arial"/>
      <family val="0"/>
    </font>
    <font>
      <sz val="10"/>
      <name val="Arial"/>
      <family val="2"/>
    </font>
    <font>
      <b/>
      <sz val="10"/>
      <name val="Arial Narrow"/>
      <family val="2"/>
    </font>
    <font>
      <sz val="10"/>
      <name val="Arial Narrow"/>
      <family val="2"/>
    </font>
    <font>
      <u val="single"/>
      <sz val="9"/>
      <name val="Arial Narrow"/>
      <family val="2"/>
    </font>
    <font>
      <u val="single"/>
      <sz val="10"/>
      <name val="Arial Narrow"/>
      <family val="2"/>
    </font>
    <font>
      <sz val="10.5"/>
      <name val="Arial Narrow"/>
      <family val="2"/>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4">
    <xf numFmtId="0" fontId="0" fillId="0" borderId="0" xfId="0" applyAlignment="1">
      <alignment/>
    </xf>
    <xf numFmtId="0" fontId="5"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0" applyNumberFormat="1" applyFont="1" applyAlignment="1">
      <alignment vertical="center"/>
    </xf>
    <xf numFmtId="0" fontId="7" fillId="0" borderId="0" xfId="0" applyNumberFormat="1" applyFont="1" applyAlignment="1">
      <alignment horizontal="center" vertical="center"/>
    </xf>
    <xf numFmtId="3" fontId="6" fillId="0" borderId="0" xfId="0" applyNumberFormat="1" applyFont="1" applyAlignment="1">
      <alignment horizontal="center" vertical="center"/>
    </xf>
    <xf numFmtId="3" fontId="6" fillId="0" borderId="0" xfId="0" applyNumberFormat="1" applyFont="1" applyAlignment="1">
      <alignment vertical="center"/>
    </xf>
    <xf numFmtId="3" fontId="6" fillId="0" borderId="1" xfId="0" applyNumberFormat="1" applyFont="1" applyBorder="1" applyAlignment="1">
      <alignment horizontal="center" vertical="center"/>
    </xf>
    <xf numFmtId="3" fontId="6" fillId="0" borderId="2" xfId="0" applyNumberFormat="1" applyFont="1" applyAlignment="1">
      <alignment horizontal="center" vertical="center"/>
    </xf>
    <xf numFmtId="3" fontId="6" fillId="0" borderId="0" xfId="0" applyNumberFormat="1" applyFont="1" applyBorder="1" applyAlignment="1">
      <alignment horizontal="center" vertical="center"/>
    </xf>
    <xf numFmtId="0" fontId="6" fillId="0" borderId="0" xfId="0" applyNumberFormat="1" applyFont="1" applyAlignment="1">
      <alignment horizontal="right" vertical="center"/>
    </xf>
    <xf numFmtId="1" fontId="6" fillId="0" borderId="0" xfId="0" applyNumberFormat="1" applyFont="1" applyAlignment="1">
      <alignment vertical="center"/>
    </xf>
    <xf numFmtId="4" fontId="6" fillId="0" borderId="2" xfId="0" applyNumberFormat="1" applyFont="1" applyAlignment="1">
      <alignment horizontal="center" vertical="center"/>
    </xf>
    <xf numFmtId="1" fontId="6" fillId="0" borderId="2" xfId="0" applyNumberFormat="1" applyFont="1" applyAlignment="1">
      <alignment horizontal="center" vertical="center"/>
    </xf>
    <xf numFmtId="3" fontId="6" fillId="0" borderId="0" xfId="0" applyNumberFormat="1" applyFont="1" applyBorder="1" applyAlignment="1">
      <alignment vertical="center"/>
    </xf>
    <xf numFmtId="0" fontId="6" fillId="0" borderId="0" xfId="0" applyNumberFormat="1" applyFont="1" applyBorder="1" applyAlignment="1">
      <alignment vertical="center"/>
    </xf>
    <xf numFmtId="0" fontId="8" fillId="0" borderId="0" xfId="0" applyNumberFormat="1" applyFont="1" applyAlignment="1">
      <alignment horizontal="center" vertical="center"/>
    </xf>
    <xf numFmtId="0" fontId="6" fillId="0" borderId="2" xfId="0" applyNumberFormat="1" applyFont="1" applyAlignment="1">
      <alignment horizontal="center" vertical="center"/>
    </xf>
    <xf numFmtId="37" fontId="6" fillId="0" borderId="0" xfId="0" applyNumberFormat="1" applyFont="1" applyAlignment="1">
      <alignment horizontal="center" vertical="center"/>
    </xf>
    <xf numFmtId="37" fontId="6" fillId="0" borderId="0" xfId="0" applyNumberFormat="1" applyFont="1" applyAlignment="1">
      <alignment vertical="center"/>
    </xf>
    <xf numFmtId="37" fontId="6" fillId="0" borderId="1" xfId="0" applyNumberFormat="1" applyFont="1" applyBorder="1" applyAlignment="1">
      <alignment horizontal="center" vertical="center"/>
    </xf>
    <xf numFmtId="37" fontId="6" fillId="0" borderId="2" xfId="0" applyNumberFormat="1" applyFont="1" applyAlignment="1">
      <alignment horizontal="center" vertical="center"/>
    </xf>
    <xf numFmtId="37" fontId="6" fillId="0" borderId="0" xfId="0" applyNumberFormat="1" applyFont="1" applyBorder="1" applyAlignment="1">
      <alignment horizontal="center" vertical="center"/>
    </xf>
    <xf numFmtId="37" fontId="6" fillId="0" borderId="3" xfId="0" applyNumberFormat="1" applyFont="1" applyBorder="1" applyAlignment="1">
      <alignment horizontal="center" vertical="center"/>
    </xf>
    <xf numFmtId="37" fontId="6" fillId="0" borderId="4" xfId="0" applyNumberFormat="1" applyFont="1" applyAlignment="1">
      <alignment horizontal="center" vertical="center"/>
    </xf>
    <xf numFmtId="37" fontId="6" fillId="0" borderId="0" xfId="0" applyNumberFormat="1" applyFont="1" applyAlignment="1">
      <alignment horizontal="right" vertical="center"/>
    </xf>
    <xf numFmtId="37" fontId="6" fillId="0" borderId="0" xfId="0" applyNumberFormat="1" applyFont="1" applyAlignment="1" quotePrefix="1">
      <alignment horizontal="center" vertical="center"/>
    </xf>
    <xf numFmtId="4" fontId="6" fillId="0" borderId="1" xfId="0" applyNumberFormat="1" applyFont="1" applyBorder="1" applyAlignment="1">
      <alignment horizontal="center" vertical="center"/>
    </xf>
    <xf numFmtId="0" fontId="6"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horizontal="center"/>
    </xf>
    <xf numFmtId="0" fontId="6" fillId="0" borderId="0" xfId="0" applyFont="1" applyAlignment="1">
      <alignment/>
    </xf>
    <xf numFmtId="0" fontId="6" fillId="0" borderId="0" xfId="0" applyNumberFormat="1" applyFont="1" applyBorder="1" applyAlignment="1">
      <alignment/>
    </xf>
    <xf numFmtId="0" fontId="5" fillId="0" borderId="0" xfId="0" applyNumberFormat="1" applyFont="1" applyBorder="1" applyAlignment="1">
      <alignment/>
    </xf>
    <xf numFmtId="0" fontId="6" fillId="0" borderId="0" xfId="0" applyNumberFormat="1" applyFont="1" applyBorder="1" applyAlignment="1">
      <alignment horizontal="center"/>
    </xf>
    <xf numFmtId="0" fontId="6" fillId="0" borderId="0" xfId="0" applyFont="1" applyBorder="1" applyAlignment="1">
      <alignment/>
    </xf>
    <xf numFmtId="0" fontId="6" fillId="0" borderId="0" xfId="0" applyNumberFormat="1" applyFont="1" applyBorder="1" applyAlignment="1" quotePrefix="1">
      <alignment/>
    </xf>
    <xf numFmtId="0" fontId="8" fillId="0" borderId="0" xfId="0" applyNumberFormat="1" applyFont="1" applyBorder="1" applyAlignment="1">
      <alignment horizontal="center"/>
    </xf>
    <xf numFmtId="3" fontId="6" fillId="0" borderId="0" xfId="0" applyNumberFormat="1" applyFont="1" applyBorder="1" applyAlignment="1">
      <alignment horizontal="center"/>
    </xf>
    <xf numFmtId="3" fontId="6" fillId="0" borderId="0" xfId="0" applyNumberFormat="1" applyFont="1" applyBorder="1" applyAlignment="1">
      <alignment/>
    </xf>
    <xf numFmtId="3" fontId="9" fillId="0" borderId="0" xfId="0" applyNumberFormat="1" applyFont="1" applyBorder="1" applyAlignment="1">
      <alignment horizontal="center"/>
    </xf>
    <xf numFmtId="3" fontId="9" fillId="0" borderId="0" xfId="0" applyNumberFormat="1" applyFont="1" applyBorder="1" applyAlignment="1">
      <alignment/>
    </xf>
    <xf numFmtId="3" fontId="6" fillId="0" borderId="0" xfId="0" applyNumberFormat="1" applyFont="1" applyBorder="1" applyAlignment="1" quotePrefix="1">
      <alignment horizontal="center"/>
    </xf>
    <xf numFmtId="3" fontId="6" fillId="0" borderId="3" xfId="0" applyNumberFormat="1" applyFont="1" applyBorder="1" applyAlignment="1">
      <alignment horizontal="center"/>
    </xf>
    <xf numFmtId="3" fontId="6" fillId="0" borderId="5"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1" fontId="6" fillId="0" borderId="0" xfId="0" applyNumberFormat="1" applyFont="1" applyBorder="1" applyAlignment="1">
      <alignment horizontal="center"/>
    </xf>
    <xf numFmtId="41" fontId="6" fillId="0" borderId="5" xfId="0" applyNumberFormat="1" applyFont="1" applyBorder="1" applyAlignment="1">
      <alignment horizontal="center"/>
    </xf>
    <xf numFmtId="41" fontId="6" fillId="0" borderId="5" xfId="0" applyNumberFormat="1" applyFont="1" applyBorder="1" applyAlignment="1">
      <alignment/>
    </xf>
    <xf numFmtId="41" fontId="6" fillId="0" borderId="0" xfId="0" applyNumberFormat="1" applyFont="1" applyBorder="1" applyAlignment="1">
      <alignment/>
    </xf>
    <xf numFmtId="41" fontId="6" fillId="0" borderId="5" xfId="0" applyNumberFormat="1" applyFont="1" applyBorder="1" applyAlignment="1">
      <alignment/>
    </xf>
    <xf numFmtId="37" fontId="8" fillId="0" borderId="0" xfId="0" applyNumberFormat="1" applyFont="1" applyAlignment="1">
      <alignment horizontal="center" vertical="center"/>
    </xf>
    <xf numFmtId="37" fontId="6" fillId="0" borderId="0" xfId="0" applyNumberFormat="1" applyFont="1" applyBorder="1" applyAlignment="1">
      <alignment vertical="center"/>
    </xf>
    <xf numFmtId="37" fontId="6" fillId="0" borderId="5" xfId="0" applyNumberFormat="1" applyFont="1" applyBorder="1" applyAlignment="1">
      <alignment horizontal="center" vertical="center"/>
    </xf>
    <xf numFmtId="0" fontId="6" fillId="0" borderId="0" xfId="0" applyFont="1" applyBorder="1" applyAlignment="1">
      <alignment horizontal="center"/>
    </xf>
    <xf numFmtId="0" fontId="5"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quotePrefix="1">
      <alignment horizontal="center" vertical="center"/>
    </xf>
    <xf numFmtId="4" fontId="6" fillId="0" borderId="0" xfId="0" applyNumberFormat="1" applyFont="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85725</xdr:rowOff>
    </xdr:from>
    <xdr:to>
      <xdr:col>8</xdr:col>
      <xdr:colOff>914400</xdr:colOff>
      <xdr:row>10</xdr:row>
      <xdr:rowOff>123825</xdr:rowOff>
    </xdr:to>
    <xdr:sp>
      <xdr:nvSpPr>
        <xdr:cNvPr id="1" name="Rectangle 1"/>
        <xdr:cNvSpPr>
          <a:spLocks/>
        </xdr:cNvSpPr>
      </xdr:nvSpPr>
      <xdr:spPr>
        <a:xfrm>
          <a:off x="561975" y="1181100"/>
          <a:ext cx="6057900" cy="685800"/>
        </a:xfrm>
        <a:prstGeom prst="rect">
          <a:avLst/>
        </a:prstGeom>
        <a:solidFill>
          <a:srgbClr val="FFFFFF"/>
        </a:solidFill>
        <a:ln w="9525" cmpd="sng">
          <a:noFill/>
        </a:ln>
      </xdr:spPr>
      <xdr:txBody>
        <a:bodyPr vertOverflow="clip" wrap="square"/>
        <a:p>
          <a:pPr algn="l">
            <a:defRPr/>
          </a:pPr>
          <a:r>
            <a:rPr lang="en-US" cap="none" sz="1000" b="0" i="0" u="none" baseline="0"/>
            <a:t>The quarterly financial statements have been prepared based on accounting policies and methods of computation consistent with those adopted in the most recent audited accounts of all the companies in the Group and in accordance with applicable approved accounting standards issued by the Malaysian Accounting Standards Board. </a:t>
          </a:r>
        </a:p>
      </xdr:txBody>
    </xdr:sp>
    <xdr:clientData/>
  </xdr:twoCellAnchor>
  <xdr:twoCellAnchor>
    <xdr:from>
      <xdr:col>1</xdr:col>
      <xdr:colOff>247650</xdr:colOff>
      <xdr:row>12</xdr:row>
      <xdr:rowOff>38100</xdr:rowOff>
    </xdr:from>
    <xdr:to>
      <xdr:col>8</xdr:col>
      <xdr:colOff>914400</xdr:colOff>
      <xdr:row>13</xdr:row>
      <xdr:rowOff>123825</xdr:rowOff>
    </xdr:to>
    <xdr:sp>
      <xdr:nvSpPr>
        <xdr:cNvPr id="2" name="Rectangle 2"/>
        <xdr:cNvSpPr>
          <a:spLocks/>
        </xdr:cNvSpPr>
      </xdr:nvSpPr>
      <xdr:spPr>
        <a:xfrm>
          <a:off x="561975" y="2105025"/>
          <a:ext cx="6057900" cy="247650"/>
        </a:xfrm>
        <a:prstGeom prst="rect">
          <a:avLst/>
        </a:prstGeom>
        <a:solidFill>
          <a:srgbClr val="FFFFFF"/>
        </a:solidFill>
        <a:ln w="9525" cmpd="sng">
          <a:noFill/>
        </a:ln>
      </xdr:spPr>
      <xdr:txBody>
        <a:bodyPr vertOverflow="clip" wrap="square"/>
        <a:p>
          <a:pPr algn="l">
            <a:defRPr/>
          </a:pPr>
          <a:r>
            <a:rPr lang="en-US" cap="none" sz="1000" b="0" i="0" u="none" baseline="0"/>
            <a:t>There were no exceptional items for the current quarter and financial year-to-date.</a:t>
          </a:r>
        </a:p>
      </xdr:txBody>
    </xdr:sp>
    <xdr:clientData/>
  </xdr:twoCellAnchor>
  <xdr:twoCellAnchor>
    <xdr:from>
      <xdr:col>2</xdr:col>
      <xdr:colOff>0</xdr:colOff>
      <xdr:row>16</xdr:row>
      <xdr:rowOff>85725</xdr:rowOff>
    </xdr:from>
    <xdr:to>
      <xdr:col>9</xdr:col>
      <xdr:colOff>0</xdr:colOff>
      <xdr:row>17</xdr:row>
      <xdr:rowOff>142875</xdr:rowOff>
    </xdr:to>
    <xdr:sp>
      <xdr:nvSpPr>
        <xdr:cNvPr id="3" name="Rectangle 3"/>
        <xdr:cNvSpPr>
          <a:spLocks/>
        </xdr:cNvSpPr>
      </xdr:nvSpPr>
      <xdr:spPr>
        <a:xfrm>
          <a:off x="590550" y="2800350"/>
          <a:ext cx="6029325" cy="219075"/>
        </a:xfrm>
        <a:prstGeom prst="rect">
          <a:avLst/>
        </a:prstGeom>
        <a:solidFill>
          <a:srgbClr val="FFFFFF"/>
        </a:solidFill>
        <a:ln w="9525" cmpd="sng">
          <a:noFill/>
        </a:ln>
      </xdr:spPr>
      <xdr:txBody>
        <a:bodyPr vertOverflow="clip" wrap="square"/>
        <a:p>
          <a:pPr algn="l">
            <a:defRPr/>
          </a:pPr>
          <a:r>
            <a:rPr lang="en-US" cap="none" sz="1000" b="0" i="0" u="none" baseline="0"/>
            <a:t>There were no extraordinary items for the current and financial year-to-date.</a:t>
          </a:r>
        </a:p>
      </xdr:txBody>
    </xdr:sp>
    <xdr:clientData/>
  </xdr:twoCellAnchor>
  <xdr:twoCellAnchor>
    <xdr:from>
      <xdr:col>2</xdr:col>
      <xdr:colOff>9525</xdr:colOff>
      <xdr:row>20</xdr:row>
      <xdr:rowOff>66675</xdr:rowOff>
    </xdr:from>
    <xdr:to>
      <xdr:col>8</xdr:col>
      <xdr:colOff>638175</xdr:colOff>
      <xdr:row>21</xdr:row>
      <xdr:rowOff>133350</xdr:rowOff>
    </xdr:to>
    <xdr:sp>
      <xdr:nvSpPr>
        <xdr:cNvPr id="4" name="Rectangle 4"/>
        <xdr:cNvSpPr>
          <a:spLocks/>
        </xdr:cNvSpPr>
      </xdr:nvSpPr>
      <xdr:spPr>
        <a:xfrm>
          <a:off x="600075" y="3429000"/>
          <a:ext cx="5743575" cy="228600"/>
        </a:xfrm>
        <a:prstGeom prst="rect">
          <a:avLst/>
        </a:prstGeom>
        <a:solidFill>
          <a:srgbClr val="FFFFFF"/>
        </a:solidFill>
        <a:ln w="9525" cmpd="sng">
          <a:noFill/>
        </a:ln>
      </xdr:spPr>
      <xdr:txBody>
        <a:bodyPr vertOverflow="clip" wrap="square"/>
        <a:p>
          <a:pPr algn="l">
            <a:defRPr/>
          </a:pPr>
          <a:r>
            <a:rPr lang="en-US" cap="none" sz="1000" b="0" i="0" u="none" baseline="0"/>
            <a:t>Taxation comprises the following :-</a:t>
          </a:r>
        </a:p>
      </xdr:txBody>
    </xdr:sp>
    <xdr:clientData/>
  </xdr:twoCellAnchor>
  <xdr:twoCellAnchor>
    <xdr:from>
      <xdr:col>2</xdr:col>
      <xdr:colOff>9525</xdr:colOff>
      <xdr:row>34</xdr:row>
      <xdr:rowOff>19050</xdr:rowOff>
    </xdr:from>
    <xdr:to>
      <xdr:col>8</xdr:col>
      <xdr:colOff>638175</xdr:colOff>
      <xdr:row>36</xdr:row>
      <xdr:rowOff>0</xdr:rowOff>
    </xdr:to>
    <xdr:sp>
      <xdr:nvSpPr>
        <xdr:cNvPr id="5" name="Rectangle 5"/>
        <xdr:cNvSpPr>
          <a:spLocks/>
        </xdr:cNvSpPr>
      </xdr:nvSpPr>
      <xdr:spPr>
        <a:xfrm>
          <a:off x="600075" y="5676900"/>
          <a:ext cx="5743575" cy="304800"/>
        </a:xfrm>
        <a:prstGeom prst="rect">
          <a:avLst/>
        </a:prstGeom>
        <a:solidFill>
          <a:srgbClr val="FFFFFF"/>
        </a:solidFill>
        <a:ln w="9525" cmpd="sng">
          <a:noFill/>
        </a:ln>
      </xdr:spPr>
      <xdr:txBody>
        <a:bodyPr vertOverflow="clip" wrap="square"/>
        <a:p>
          <a:pPr algn="l">
            <a:defRPr/>
          </a:pPr>
          <a:r>
            <a:rPr lang="en-US" cap="none" sz="1000" b="0" i="0" u="none" baseline="0"/>
            <a:t>The effective tax rate is higher for the Group principally because certain expenses are not deductible for tax purposes.</a:t>
          </a:r>
        </a:p>
      </xdr:txBody>
    </xdr:sp>
    <xdr:clientData/>
  </xdr:twoCellAnchor>
  <xdr:twoCellAnchor>
    <xdr:from>
      <xdr:col>2</xdr:col>
      <xdr:colOff>0</xdr:colOff>
      <xdr:row>38</xdr:row>
      <xdr:rowOff>47625</xdr:rowOff>
    </xdr:from>
    <xdr:to>
      <xdr:col>9</xdr:col>
      <xdr:colOff>0</xdr:colOff>
      <xdr:row>41</xdr:row>
      <xdr:rowOff>66675</xdr:rowOff>
    </xdr:to>
    <xdr:sp>
      <xdr:nvSpPr>
        <xdr:cNvPr id="6" name="Rectangle 6"/>
        <xdr:cNvSpPr>
          <a:spLocks/>
        </xdr:cNvSpPr>
      </xdr:nvSpPr>
      <xdr:spPr>
        <a:xfrm>
          <a:off x="590550" y="6343650"/>
          <a:ext cx="6029325" cy="561975"/>
        </a:xfrm>
        <a:prstGeom prst="rect">
          <a:avLst/>
        </a:prstGeom>
        <a:solidFill>
          <a:srgbClr val="FFFFFF"/>
        </a:solidFill>
        <a:ln w="9525" cmpd="sng">
          <a:noFill/>
        </a:ln>
      </xdr:spPr>
      <xdr:txBody>
        <a:bodyPr vertOverflow="clip" wrap="square"/>
        <a:p>
          <a:pPr algn="l">
            <a:defRPr/>
          </a:pPr>
          <a:r>
            <a:rPr lang="en-US" cap="none" sz="1000" b="0" i="0" u="none" baseline="0"/>
            <a:t>There were no profits on the sale on investments and properties for the current quarter and financial year-to-date except for those investment properties sold in the ordinary course of business, of which the profit of RM285,213 has been included under trading activities.
</a:t>
          </a:r>
        </a:p>
      </xdr:txBody>
    </xdr:sp>
    <xdr:clientData/>
  </xdr:twoCellAnchor>
  <xdr:twoCellAnchor>
    <xdr:from>
      <xdr:col>2</xdr:col>
      <xdr:colOff>38100</xdr:colOff>
      <xdr:row>43</xdr:row>
      <xdr:rowOff>47625</xdr:rowOff>
    </xdr:from>
    <xdr:to>
      <xdr:col>8</xdr:col>
      <xdr:colOff>866775</xdr:colOff>
      <xdr:row>44</xdr:row>
      <xdr:rowOff>104775</xdr:rowOff>
    </xdr:to>
    <xdr:sp>
      <xdr:nvSpPr>
        <xdr:cNvPr id="7" name="Rectangle 7"/>
        <xdr:cNvSpPr>
          <a:spLocks/>
        </xdr:cNvSpPr>
      </xdr:nvSpPr>
      <xdr:spPr>
        <a:xfrm>
          <a:off x="628650" y="7210425"/>
          <a:ext cx="5943600" cy="209550"/>
        </a:xfrm>
        <a:prstGeom prst="rect">
          <a:avLst/>
        </a:prstGeom>
        <a:solidFill>
          <a:srgbClr val="FFFFFF"/>
        </a:solidFill>
        <a:ln w="9525" cmpd="sng">
          <a:noFill/>
        </a:ln>
      </xdr:spPr>
      <xdr:txBody>
        <a:bodyPr vertOverflow="clip" wrap="square"/>
        <a:p>
          <a:pPr algn="l">
            <a:defRPr/>
          </a:pPr>
          <a:r>
            <a:rPr lang="en-US" cap="none" sz="1000" b="0" i="0" u="none" baseline="0"/>
            <a:t>There were no purchases or disposal of quoted securities for the current quarter and financial year-to-date.</a:t>
          </a:r>
        </a:p>
      </xdr:txBody>
    </xdr:sp>
    <xdr:clientData/>
  </xdr:twoCellAnchor>
  <xdr:twoCellAnchor>
    <xdr:from>
      <xdr:col>2</xdr:col>
      <xdr:colOff>0</xdr:colOff>
      <xdr:row>48</xdr:row>
      <xdr:rowOff>47625</xdr:rowOff>
    </xdr:from>
    <xdr:to>
      <xdr:col>9</xdr:col>
      <xdr:colOff>9525</xdr:colOff>
      <xdr:row>50</xdr:row>
      <xdr:rowOff>104775</xdr:rowOff>
    </xdr:to>
    <xdr:sp>
      <xdr:nvSpPr>
        <xdr:cNvPr id="8" name="Rectangle 8"/>
        <xdr:cNvSpPr>
          <a:spLocks/>
        </xdr:cNvSpPr>
      </xdr:nvSpPr>
      <xdr:spPr>
        <a:xfrm>
          <a:off x="590550" y="8077200"/>
          <a:ext cx="6038850" cy="400050"/>
        </a:xfrm>
        <a:prstGeom prst="rect">
          <a:avLst/>
        </a:prstGeom>
        <a:solidFill>
          <a:srgbClr val="FFFFFF"/>
        </a:solidFill>
        <a:ln w="9525" cmpd="sng">
          <a:noFill/>
        </a:ln>
      </xdr:spPr>
      <xdr:txBody>
        <a:bodyPr vertOverflow="clip" wrap="square"/>
        <a:p>
          <a:pPr algn="l">
            <a:defRPr/>
          </a:pPr>
          <a:r>
            <a:rPr lang="en-US" cap="none" sz="1000" b="0" i="0" u="none" baseline="0"/>
            <a:t>On 19 November 2001, the Company issued 153,849,894 ordinary shares of 50 sen each at an issue price of approximately 89.39 sen per share to acquire the entire issued and paid up share capital of the following subsidiaries :-</a:t>
          </a:r>
        </a:p>
      </xdr:txBody>
    </xdr:sp>
    <xdr:clientData/>
  </xdr:twoCellAnchor>
  <xdr:twoCellAnchor>
    <xdr:from>
      <xdr:col>3</xdr:col>
      <xdr:colOff>238125</xdr:colOff>
      <xdr:row>73</xdr:row>
      <xdr:rowOff>0</xdr:rowOff>
    </xdr:from>
    <xdr:to>
      <xdr:col>9</xdr:col>
      <xdr:colOff>0</xdr:colOff>
      <xdr:row>73</xdr:row>
      <xdr:rowOff>0</xdr:rowOff>
    </xdr:to>
    <xdr:sp>
      <xdr:nvSpPr>
        <xdr:cNvPr id="9" name="Rectangle 9"/>
        <xdr:cNvSpPr>
          <a:spLocks/>
        </xdr:cNvSpPr>
      </xdr:nvSpPr>
      <xdr:spPr>
        <a:xfrm>
          <a:off x="1104900" y="12058650"/>
          <a:ext cx="5514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2</xdr:col>
      <xdr:colOff>9525</xdr:colOff>
      <xdr:row>73</xdr:row>
      <xdr:rowOff>38100</xdr:rowOff>
    </xdr:from>
    <xdr:to>
      <xdr:col>9</xdr:col>
      <xdr:colOff>9525</xdr:colOff>
      <xdr:row>77</xdr:row>
      <xdr:rowOff>114300</xdr:rowOff>
    </xdr:to>
    <xdr:sp>
      <xdr:nvSpPr>
        <xdr:cNvPr id="10" name="Rectangle 10"/>
        <xdr:cNvSpPr>
          <a:spLocks/>
        </xdr:cNvSpPr>
      </xdr:nvSpPr>
      <xdr:spPr>
        <a:xfrm>
          <a:off x="600075" y="12096750"/>
          <a:ext cx="6029325" cy="790575"/>
        </a:xfrm>
        <a:prstGeom prst="rect">
          <a:avLst/>
        </a:prstGeom>
        <a:solidFill>
          <a:srgbClr val="FFFFFF"/>
        </a:solidFill>
        <a:ln w="9525" cmpd="sng">
          <a:noFill/>
        </a:ln>
      </xdr:spPr>
      <xdr:txBody>
        <a:bodyPr vertOverflow="clip" wrap="square"/>
        <a:p>
          <a:pPr algn="l">
            <a:defRPr/>
          </a:pPr>
          <a:r>
            <a:rPr lang="en-US" cap="none" sz="1000" b="0" i="0" u="none" baseline="0"/>
            <a:t>Except as disclosed in the prospectus of the Company dated 28 December 2001 and pending the successful listing of the Company on the Main Board of the Kuala Lumpur Stock Exchange, there are no other corporate proposals announced but not completed as at the date of this announcement.</a:t>
          </a:r>
        </a:p>
      </xdr:txBody>
    </xdr:sp>
    <xdr:clientData/>
  </xdr:twoCellAnchor>
  <xdr:twoCellAnchor>
    <xdr:from>
      <xdr:col>2</xdr:col>
      <xdr:colOff>19050</xdr:colOff>
      <xdr:row>79</xdr:row>
      <xdr:rowOff>47625</xdr:rowOff>
    </xdr:from>
    <xdr:to>
      <xdr:col>9</xdr:col>
      <xdr:colOff>9525</xdr:colOff>
      <xdr:row>83</xdr:row>
      <xdr:rowOff>47625</xdr:rowOff>
    </xdr:to>
    <xdr:sp>
      <xdr:nvSpPr>
        <xdr:cNvPr id="11" name="Rectangle 11"/>
        <xdr:cNvSpPr>
          <a:spLocks/>
        </xdr:cNvSpPr>
      </xdr:nvSpPr>
      <xdr:spPr>
        <a:xfrm>
          <a:off x="609600" y="13154025"/>
          <a:ext cx="6019800" cy="733425"/>
        </a:xfrm>
        <a:prstGeom prst="rect">
          <a:avLst/>
        </a:prstGeom>
        <a:solidFill>
          <a:srgbClr val="FFFFFF"/>
        </a:solidFill>
        <a:ln w="9525" cmpd="sng">
          <a:noFill/>
        </a:ln>
      </xdr:spPr>
      <xdr:txBody>
        <a:bodyPr vertOverflow="clip" wrap="square"/>
        <a:p>
          <a:pPr algn="l">
            <a:defRPr/>
          </a:pPr>
          <a:r>
            <a:rPr lang="en-US" cap="none" sz="1000" b="0" i="0" u="none" baseline="0"/>
            <a:t>Apart from the issuance of equity securities pursuant to the listing exercise as disclosed in Note 8 there were no issuance and repayment of debt and equity securities, share buy-backs, share cancellation or shares held as treasury shares and resale of treasury shares for the current quarter and financial year-to-date.</a:t>
          </a:r>
        </a:p>
      </xdr:txBody>
    </xdr:sp>
    <xdr:clientData/>
  </xdr:twoCellAnchor>
  <xdr:twoCellAnchor>
    <xdr:from>
      <xdr:col>2</xdr:col>
      <xdr:colOff>19050</xdr:colOff>
      <xdr:row>100</xdr:row>
      <xdr:rowOff>76200</xdr:rowOff>
    </xdr:from>
    <xdr:to>
      <xdr:col>9</xdr:col>
      <xdr:colOff>9525</xdr:colOff>
      <xdr:row>116</xdr:row>
      <xdr:rowOff>104775</xdr:rowOff>
    </xdr:to>
    <xdr:sp>
      <xdr:nvSpPr>
        <xdr:cNvPr id="12" name="Rectangle 12"/>
        <xdr:cNvSpPr>
          <a:spLocks/>
        </xdr:cNvSpPr>
      </xdr:nvSpPr>
      <xdr:spPr>
        <a:xfrm>
          <a:off x="609600" y="16602075"/>
          <a:ext cx="6019800" cy="3038475"/>
        </a:xfrm>
        <a:prstGeom prst="rect">
          <a:avLst/>
        </a:prstGeom>
        <a:solidFill>
          <a:srgbClr val="FFFFFF"/>
        </a:solidFill>
        <a:ln w="9525" cmpd="sng">
          <a:noFill/>
        </a:ln>
      </xdr:spPr>
      <xdr:txBody>
        <a:bodyPr vertOverflow="clip" wrap="square"/>
        <a:p>
          <a:pPr algn="l">
            <a:defRPr/>
          </a:pPr>
          <a:r>
            <a:rPr lang="en-US" cap="none" sz="1000" b="0" i="0" u="none" baseline="0"/>
            <a:t>Save as disclosed below, there were no contingent liabilities as at the date of this quarterly report.
Certain subsidiaries in the Group had collectively acquired 231.59 acres of land from Prolink Development Sdn Bhd (Prolink) for a consideration of RM66.58 million which was determined based on a detailed layout plan excluding a portion of land reserved for the purpose of a central flood retention pond. Subsequently the local authority approved the revised plan for the central flood retention pond resulting in an additional land available for development, measuring 36.894 acres based on the valuation by Prolink.
Based on the revised plan, Prolink had proposed to sell the said additional land for an additional consideration of RM10.6 million based on their valuation of the area of the land.
The Directors of the subsidiaries had disagreed with the quantum and basis of the consideration claimed by Prolink as they were of the opinion that the basis of the price adjustment has not been properly substantiated. A surveyor has been jointly appointed by the Directors and Prolink to finalise the measurement of the land area in question. Currently the parties are awaiting the findings of the surveyor.</a:t>
          </a:r>
        </a:p>
      </xdr:txBody>
    </xdr:sp>
    <xdr:clientData/>
  </xdr:twoCellAnchor>
  <xdr:twoCellAnchor>
    <xdr:from>
      <xdr:col>2</xdr:col>
      <xdr:colOff>38100</xdr:colOff>
      <xdr:row>85</xdr:row>
      <xdr:rowOff>38100</xdr:rowOff>
    </xdr:from>
    <xdr:to>
      <xdr:col>9</xdr:col>
      <xdr:colOff>9525</xdr:colOff>
      <xdr:row>87</xdr:row>
      <xdr:rowOff>0</xdr:rowOff>
    </xdr:to>
    <xdr:sp>
      <xdr:nvSpPr>
        <xdr:cNvPr id="13" name="Rectangle 13"/>
        <xdr:cNvSpPr>
          <a:spLocks/>
        </xdr:cNvSpPr>
      </xdr:nvSpPr>
      <xdr:spPr>
        <a:xfrm>
          <a:off x="628650" y="14211300"/>
          <a:ext cx="6000750" cy="285750"/>
        </a:xfrm>
        <a:prstGeom prst="rect">
          <a:avLst/>
        </a:prstGeom>
        <a:solidFill>
          <a:srgbClr val="FFFFFF"/>
        </a:solidFill>
        <a:ln w="9525" cmpd="sng">
          <a:noFill/>
        </a:ln>
      </xdr:spPr>
      <xdr:txBody>
        <a:bodyPr vertOverflow="clip" wrap="square"/>
        <a:p>
          <a:pPr algn="l">
            <a:defRPr/>
          </a:pPr>
          <a:r>
            <a:rPr lang="en-US" cap="none" sz="1000" b="0" i="0" u="none" baseline="0"/>
            <a:t>The Group's borrowings (all denominated in Malaysian currency) as at 31 December 2001 are as follows:
</a:t>
          </a:r>
        </a:p>
      </xdr:txBody>
    </xdr:sp>
    <xdr:clientData/>
  </xdr:twoCellAnchor>
  <xdr:twoCellAnchor>
    <xdr:from>
      <xdr:col>2</xdr:col>
      <xdr:colOff>19050</xdr:colOff>
      <xdr:row>118</xdr:row>
      <xdr:rowOff>76200</xdr:rowOff>
    </xdr:from>
    <xdr:to>
      <xdr:col>9</xdr:col>
      <xdr:colOff>9525</xdr:colOff>
      <xdr:row>120</xdr:row>
      <xdr:rowOff>76200</xdr:rowOff>
    </xdr:to>
    <xdr:sp>
      <xdr:nvSpPr>
        <xdr:cNvPr id="14" name="Rectangle 14"/>
        <xdr:cNvSpPr>
          <a:spLocks/>
        </xdr:cNvSpPr>
      </xdr:nvSpPr>
      <xdr:spPr>
        <a:xfrm>
          <a:off x="609600" y="19945350"/>
          <a:ext cx="6019800" cy="361950"/>
        </a:xfrm>
        <a:prstGeom prst="rect">
          <a:avLst/>
        </a:prstGeom>
        <a:solidFill>
          <a:srgbClr val="FFFFFF"/>
        </a:solidFill>
        <a:ln w="9525" cmpd="sng">
          <a:noFill/>
        </a:ln>
      </xdr:spPr>
      <xdr:txBody>
        <a:bodyPr vertOverflow="clip" wrap="square"/>
        <a:p>
          <a:pPr algn="l">
            <a:defRPr/>
          </a:pPr>
          <a:r>
            <a:rPr lang="en-US" cap="none" sz="1000" b="0" i="0" u="none" baseline="0"/>
            <a:t>There were no financial instruments with off balance sheet risk as at the date of this quarterly report.</a:t>
          </a:r>
        </a:p>
      </xdr:txBody>
    </xdr:sp>
    <xdr:clientData/>
  </xdr:twoCellAnchor>
  <xdr:twoCellAnchor>
    <xdr:from>
      <xdr:col>1</xdr:col>
      <xdr:colOff>266700</xdr:colOff>
      <xdr:row>123</xdr:row>
      <xdr:rowOff>57150</xdr:rowOff>
    </xdr:from>
    <xdr:to>
      <xdr:col>9</xdr:col>
      <xdr:colOff>0</xdr:colOff>
      <xdr:row>125</xdr:row>
      <xdr:rowOff>66675</xdr:rowOff>
    </xdr:to>
    <xdr:sp>
      <xdr:nvSpPr>
        <xdr:cNvPr id="15" name="Rectangle 15"/>
        <xdr:cNvSpPr>
          <a:spLocks/>
        </xdr:cNvSpPr>
      </xdr:nvSpPr>
      <xdr:spPr>
        <a:xfrm>
          <a:off x="581025" y="20716875"/>
          <a:ext cx="6038850" cy="333375"/>
        </a:xfrm>
        <a:prstGeom prst="rect">
          <a:avLst/>
        </a:prstGeom>
        <a:solidFill>
          <a:srgbClr val="FFFFFF"/>
        </a:solidFill>
        <a:ln w="9525" cmpd="sng">
          <a:noFill/>
        </a:ln>
      </xdr:spPr>
      <xdr:txBody>
        <a:bodyPr vertOverflow="clip" wrap="square"/>
        <a:p>
          <a:pPr algn="l">
            <a:defRPr/>
          </a:pPr>
          <a:r>
            <a:rPr lang="en-US" cap="none" sz="1000" b="0" i="0" u="none" baseline="0"/>
            <a:t>There was no pending material litigation as at the date of this quarterly report.</a:t>
          </a:r>
        </a:p>
      </xdr:txBody>
    </xdr:sp>
    <xdr:clientData/>
  </xdr:twoCellAnchor>
  <xdr:twoCellAnchor>
    <xdr:from>
      <xdr:col>2</xdr:col>
      <xdr:colOff>28575</xdr:colOff>
      <xdr:row>138</xdr:row>
      <xdr:rowOff>57150</xdr:rowOff>
    </xdr:from>
    <xdr:to>
      <xdr:col>9</xdr:col>
      <xdr:colOff>0</xdr:colOff>
      <xdr:row>145</xdr:row>
      <xdr:rowOff>76200</xdr:rowOff>
    </xdr:to>
    <xdr:sp>
      <xdr:nvSpPr>
        <xdr:cNvPr id="16" name="Rectangle 17"/>
        <xdr:cNvSpPr>
          <a:spLocks/>
        </xdr:cNvSpPr>
      </xdr:nvSpPr>
      <xdr:spPr>
        <a:xfrm>
          <a:off x="619125" y="23126700"/>
          <a:ext cx="6000750" cy="1314450"/>
        </a:xfrm>
        <a:prstGeom prst="rect">
          <a:avLst/>
        </a:prstGeom>
        <a:solidFill>
          <a:srgbClr val="FFFFFF"/>
        </a:solidFill>
        <a:ln w="9525" cmpd="sng">
          <a:noFill/>
        </a:ln>
      </xdr:spPr>
      <xdr:txBody>
        <a:bodyPr vertOverflow="clip" wrap="square"/>
        <a:p>
          <a:pPr algn="l">
            <a:defRPr/>
          </a:pPr>
          <a:r>
            <a:rPr lang="en-US" cap="none" sz="1000" b="0" i="0" u="none" baseline="0"/>
            <a:t>No comparative figures have been reported for the income statement as this is the first quarterly report issued.
The comparative figures for the consolidated balance sheet have been provided as pro-forma information only and is arrived at based on the audited balance sheets of all the companies in the Group after making adjustments with respect to the revaluation of investment properties and land held for future development and on the assumption that the Group had existed as at the date of the preceding financial year end.</a:t>
          </a:r>
        </a:p>
      </xdr:txBody>
    </xdr:sp>
    <xdr:clientData/>
  </xdr:twoCellAnchor>
  <xdr:twoCellAnchor>
    <xdr:from>
      <xdr:col>1</xdr:col>
      <xdr:colOff>266700</xdr:colOff>
      <xdr:row>147</xdr:row>
      <xdr:rowOff>66675</xdr:rowOff>
    </xdr:from>
    <xdr:to>
      <xdr:col>9</xdr:col>
      <xdr:colOff>0</xdr:colOff>
      <xdr:row>151</xdr:row>
      <xdr:rowOff>152400</xdr:rowOff>
    </xdr:to>
    <xdr:sp>
      <xdr:nvSpPr>
        <xdr:cNvPr id="17" name="Rectangle 18"/>
        <xdr:cNvSpPr>
          <a:spLocks/>
        </xdr:cNvSpPr>
      </xdr:nvSpPr>
      <xdr:spPr>
        <a:xfrm>
          <a:off x="581025" y="24755475"/>
          <a:ext cx="6038850" cy="809625"/>
        </a:xfrm>
        <a:prstGeom prst="rect">
          <a:avLst/>
        </a:prstGeom>
        <a:solidFill>
          <a:srgbClr val="FFFFFF"/>
        </a:solidFill>
        <a:ln w="9525" cmpd="sng">
          <a:noFill/>
        </a:ln>
      </xdr:spPr>
      <xdr:txBody>
        <a:bodyPr vertOverflow="clip" wrap="square"/>
        <a:p>
          <a:pPr algn="l">
            <a:defRPr/>
          </a:pPr>
          <a:r>
            <a:rPr lang="en-US" cap="none" sz="1000" b="0" i="0" u="none" baseline="0"/>
            <a:t>Group turnover for the financial period ended 31 December 2001 was RM 134.054 million as compared to RM 53.259 for the financial year ended 31 December 2000. The Group profit before tax was RM 50.399 million with an increase of RM 25.577 million as compared to the last financial period ended 31 December 2000. The favourable variations in the Group turnover and profit before tax were primarily attributed to the newly launched development project, Taman Nusa Bestari 2.</a:t>
          </a:r>
        </a:p>
      </xdr:txBody>
    </xdr:sp>
    <xdr:clientData/>
  </xdr:twoCellAnchor>
  <xdr:twoCellAnchor>
    <xdr:from>
      <xdr:col>2</xdr:col>
      <xdr:colOff>9525</xdr:colOff>
      <xdr:row>155</xdr:row>
      <xdr:rowOff>47625</xdr:rowOff>
    </xdr:from>
    <xdr:to>
      <xdr:col>9</xdr:col>
      <xdr:colOff>0</xdr:colOff>
      <xdr:row>158</xdr:row>
      <xdr:rowOff>47625</xdr:rowOff>
    </xdr:to>
    <xdr:sp>
      <xdr:nvSpPr>
        <xdr:cNvPr id="18" name="Rectangle 19"/>
        <xdr:cNvSpPr>
          <a:spLocks/>
        </xdr:cNvSpPr>
      </xdr:nvSpPr>
      <xdr:spPr>
        <a:xfrm>
          <a:off x="600075" y="26184225"/>
          <a:ext cx="6019800" cy="533400"/>
        </a:xfrm>
        <a:prstGeom prst="rect">
          <a:avLst/>
        </a:prstGeom>
        <a:solidFill>
          <a:srgbClr val="FFFFFF"/>
        </a:solidFill>
        <a:ln w="9525" cmpd="sng">
          <a:noFill/>
        </a:ln>
      </xdr:spPr>
      <xdr:txBody>
        <a:bodyPr vertOverflow="clip" wrap="square"/>
        <a:p>
          <a:pPr algn="l">
            <a:defRPr/>
          </a:pPr>
          <a:r>
            <a:rPr lang="en-US" cap="none" sz="1000" b="0" i="0" u="none" baseline="0"/>
            <a:t>There were no subsequent material events up to the date of this quarterly report which would require any disclosure or adjustment to the figures reported herein.</a:t>
          </a:r>
        </a:p>
      </xdr:txBody>
    </xdr:sp>
    <xdr:clientData/>
  </xdr:twoCellAnchor>
  <xdr:twoCellAnchor>
    <xdr:from>
      <xdr:col>2</xdr:col>
      <xdr:colOff>9525</xdr:colOff>
      <xdr:row>160</xdr:row>
      <xdr:rowOff>57150</xdr:rowOff>
    </xdr:from>
    <xdr:to>
      <xdr:col>9</xdr:col>
      <xdr:colOff>0</xdr:colOff>
      <xdr:row>163</xdr:row>
      <xdr:rowOff>0</xdr:rowOff>
    </xdr:to>
    <xdr:sp>
      <xdr:nvSpPr>
        <xdr:cNvPr id="19" name="Rectangle 20"/>
        <xdr:cNvSpPr>
          <a:spLocks/>
        </xdr:cNvSpPr>
      </xdr:nvSpPr>
      <xdr:spPr>
        <a:xfrm>
          <a:off x="600075" y="27051000"/>
          <a:ext cx="6019800" cy="495300"/>
        </a:xfrm>
        <a:prstGeom prst="rect">
          <a:avLst/>
        </a:prstGeom>
        <a:solidFill>
          <a:srgbClr val="FFFFFF"/>
        </a:solidFill>
        <a:ln w="9525" cmpd="sng">
          <a:noFill/>
        </a:ln>
      </xdr:spPr>
      <xdr:txBody>
        <a:bodyPr vertOverflow="clip" wrap="square"/>
        <a:p>
          <a:pPr algn="l">
            <a:defRPr/>
          </a:pPr>
          <a:r>
            <a:rPr lang="en-US" cap="none" sz="1000" b="0" i="0" u="none" baseline="0"/>
            <a:t>The operations of the Group were not materially affected by any seasonality or cyclicality factors during the current financial year.</a:t>
          </a:r>
        </a:p>
      </xdr:txBody>
    </xdr:sp>
    <xdr:clientData/>
  </xdr:twoCellAnchor>
  <xdr:twoCellAnchor>
    <xdr:from>
      <xdr:col>2</xdr:col>
      <xdr:colOff>0</xdr:colOff>
      <xdr:row>164</xdr:row>
      <xdr:rowOff>57150</xdr:rowOff>
    </xdr:from>
    <xdr:to>
      <xdr:col>9</xdr:col>
      <xdr:colOff>0</xdr:colOff>
      <xdr:row>168</xdr:row>
      <xdr:rowOff>133350</xdr:rowOff>
    </xdr:to>
    <xdr:sp>
      <xdr:nvSpPr>
        <xdr:cNvPr id="20" name="Rectangle 21"/>
        <xdr:cNvSpPr>
          <a:spLocks/>
        </xdr:cNvSpPr>
      </xdr:nvSpPr>
      <xdr:spPr>
        <a:xfrm>
          <a:off x="590550" y="27755850"/>
          <a:ext cx="6029325" cy="800100"/>
        </a:xfrm>
        <a:prstGeom prst="rect">
          <a:avLst/>
        </a:prstGeom>
        <a:solidFill>
          <a:srgbClr val="FFFFFF"/>
        </a:solidFill>
        <a:ln w="9525" cmpd="sng">
          <a:noFill/>
        </a:ln>
      </xdr:spPr>
      <xdr:txBody>
        <a:bodyPr vertOverflow="clip" wrap="square"/>
        <a:p>
          <a:pPr algn="l">
            <a:defRPr/>
          </a:pPr>
          <a:r>
            <a:rPr lang="en-US" cap="none" sz="1000" b="0" i="0" u="none" baseline="0"/>
            <a:t>Notwithstanding that the outlook for the property market for the current year is likely to remain challenging, the Group will continue to focus on the continuing development of medium cost residential properties especially in the Taman Nusa Bestari 2 project which are still favourable in view of the good market demand. The Directors are confident that the Group will achieve the forecasted consolidated after tax profit of RM43.7 million for the year ending 31 December 2002 as disclosed in the prospectus dated 28 December 2001.</a:t>
          </a:r>
        </a:p>
      </xdr:txBody>
    </xdr:sp>
    <xdr:clientData/>
  </xdr:twoCellAnchor>
  <xdr:twoCellAnchor>
    <xdr:from>
      <xdr:col>2</xdr:col>
      <xdr:colOff>9525</xdr:colOff>
      <xdr:row>171</xdr:row>
      <xdr:rowOff>47625</xdr:rowOff>
    </xdr:from>
    <xdr:to>
      <xdr:col>9</xdr:col>
      <xdr:colOff>0</xdr:colOff>
      <xdr:row>174</xdr:row>
      <xdr:rowOff>171450</xdr:rowOff>
    </xdr:to>
    <xdr:sp>
      <xdr:nvSpPr>
        <xdr:cNvPr id="21" name="Rectangle 22"/>
        <xdr:cNvSpPr>
          <a:spLocks/>
        </xdr:cNvSpPr>
      </xdr:nvSpPr>
      <xdr:spPr>
        <a:xfrm>
          <a:off x="600075" y="28994100"/>
          <a:ext cx="6019800" cy="590550"/>
        </a:xfrm>
        <a:prstGeom prst="rect">
          <a:avLst/>
        </a:prstGeom>
        <a:solidFill>
          <a:srgbClr val="FFFFFF"/>
        </a:solidFill>
        <a:ln w="9525" cmpd="sng">
          <a:noFill/>
        </a:ln>
      </xdr:spPr>
      <xdr:txBody>
        <a:bodyPr vertOverflow="clip" wrap="square"/>
        <a:p>
          <a:pPr algn="l">
            <a:defRPr/>
          </a:pPr>
          <a:r>
            <a:rPr lang="en-US" cap="none" sz="1000" b="0" i="0" u="none" baseline="0"/>
            <a:t>Based on the results as reported in this quarterly report, the Group has achieved the level of profit as estimated as disclosed in the prospectus dated 28 December 2001. The variance is not material.</a:t>
          </a:r>
        </a:p>
      </xdr:txBody>
    </xdr:sp>
    <xdr:clientData/>
  </xdr:twoCellAnchor>
  <xdr:twoCellAnchor>
    <xdr:from>
      <xdr:col>3</xdr:col>
      <xdr:colOff>238125</xdr:colOff>
      <xdr:row>177</xdr:row>
      <xdr:rowOff>19050</xdr:rowOff>
    </xdr:from>
    <xdr:to>
      <xdr:col>9</xdr:col>
      <xdr:colOff>0</xdr:colOff>
      <xdr:row>180</xdr:row>
      <xdr:rowOff>0</xdr:rowOff>
    </xdr:to>
    <xdr:sp>
      <xdr:nvSpPr>
        <xdr:cNvPr id="22" name="Rectangle 24"/>
        <xdr:cNvSpPr>
          <a:spLocks/>
        </xdr:cNvSpPr>
      </xdr:nvSpPr>
      <xdr:spPr>
        <a:xfrm>
          <a:off x="1104900" y="29975175"/>
          <a:ext cx="5514975" cy="409575"/>
        </a:xfrm>
        <a:prstGeom prst="rect">
          <a:avLst/>
        </a:prstGeom>
        <a:solidFill>
          <a:srgbClr val="FFFFFF"/>
        </a:solidFill>
        <a:ln w="9525" cmpd="sng">
          <a:noFill/>
        </a:ln>
      </xdr:spPr>
      <xdr:txBody>
        <a:bodyPr vertOverflow="clip" wrap="square"/>
        <a:p>
          <a:pPr algn="l">
            <a:defRPr/>
          </a:pPr>
          <a:r>
            <a:rPr lang="en-US" cap="none" sz="1000" b="0" i="0" u="none" baseline="0"/>
            <a:t>No interim dividend was declared. A final dividend of 7.78 % less 28% tax has been proposed based on the enlarged share capital (after the public issue) of 181,000,000 ordinary shares of 50 sen each.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1"/>
  <sheetViews>
    <sheetView workbookViewId="0" topLeftCell="A1">
      <selection activeCell="F177" sqref="F177"/>
    </sheetView>
  </sheetViews>
  <sheetFormatPr defaultColWidth="8.88671875" defaultRowHeight="15"/>
  <cols>
    <col min="1" max="1" width="3.6640625" style="36" customWidth="1"/>
    <col min="2" max="3" width="3.21484375" style="36" customWidth="1"/>
    <col min="4" max="4" width="33.6640625" style="36" customWidth="1"/>
    <col min="5" max="5" width="10.21484375" style="36" customWidth="1"/>
    <col min="6" max="6" width="1.4375" style="36" customWidth="1"/>
    <col min="7" max="7" width="9.6640625" style="38" bestFit="1" customWidth="1"/>
    <col min="8" max="8" width="1.4375" style="36" customWidth="1"/>
    <col min="9" max="9" width="10.6640625" style="38" bestFit="1" customWidth="1"/>
    <col min="10" max="10" width="0.88671875" style="36" customWidth="1"/>
    <col min="11" max="16384" width="8.88671875" style="39" customWidth="1"/>
  </cols>
  <sheetData>
    <row r="1" spans="1:10" s="35" customFormat="1" ht="18" customHeight="1">
      <c r="A1" s="32"/>
      <c r="B1" s="33" t="s">
        <v>172</v>
      </c>
      <c r="C1" s="33"/>
      <c r="E1" s="32"/>
      <c r="F1" s="32"/>
      <c r="G1" s="34"/>
      <c r="H1" s="32"/>
      <c r="I1" s="34"/>
      <c r="J1" s="32"/>
    </row>
    <row r="2" spans="1:10" s="35" customFormat="1" ht="15" customHeight="1">
      <c r="A2" s="32"/>
      <c r="B2" s="32" t="s">
        <v>13</v>
      </c>
      <c r="C2" s="32"/>
      <c r="E2" s="32"/>
      <c r="F2" s="32"/>
      <c r="G2" s="34"/>
      <c r="H2" s="32"/>
      <c r="I2" s="34"/>
      <c r="J2" s="32"/>
    </row>
    <row r="3" spans="1:10" s="35" customFormat="1" ht="15" customHeight="1">
      <c r="A3" s="32"/>
      <c r="B3" s="32"/>
      <c r="C3" s="32"/>
      <c r="D3" s="32"/>
      <c r="E3" s="32"/>
      <c r="F3" s="32"/>
      <c r="G3" s="34"/>
      <c r="H3" s="32"/>
      <c r="I3" s="34"/>
      <c r="J3" s="32"/>
    </row>
    <row r="4" spans="2:3" ht="12.75">
      <c r="B4" s="37" t="s">
        <v>61</v>
      </c>
      <c r="C4" s="37"/>
    </row>
    <row r="5" spans="7:8" ht="12.75">
      <c r="G5" s="36"/>
      <c r="H5" s="38"/>
    </row>
    <row r="6" spans="2:8" ht="12.75">
      <c r="B6" s="40" t="s">
        <v>62</v>
      </c>
      <c r="C6" s="36" t="s">
        <v>76</v>
      </c>
      <c r="H6" s="38"/>
    </row>
    <row r="7" ht="12.75">
      <c r="H7" s="38"/>
    </row>
    <row r="8" ht="12.75">
      <c r="H8" s="38"/>
    </row>
    <row r="9" spans="8:10" ht="12.75">
      <c r="H9" s="38"/>
      <c r="J9" s="38"/>
    </row>
    <row r="10" spans="7:10" ht="12.75">
      <c r="G10" s="41"/>
      <c r="H10" s="41"/>
      <c r="I10" s="41"/>
      <c r="J10" s="41"/>
    </row>
    <row r="11" spans="7:10" ht="12.75">
      <c r="G11" s="42"/>
      <c r="H11" s="43"/>
      <c r="I11" s="42"/>
      <c r="J11" s="43"/>
    </row>
    <row r="12" spans="2:10" ht="12.75">
      <c r="B12" s="40" t="s">
        <v>77</v>
      </c>
      <c r="C12" s="36" t="s">
        <v>20</v>
      </c>
      <c r="G12" s="42"/>
      <c r="H12" s="43"/>
      <c r="I12" s="42"/>
      <c r="J12" s="43"/>
    </row>
    <row r="13" spans="7:10" ht="12.75">
      <c r="G13" s="42"/>
      <c r="H13" s="43"/>
      <c r="I13" s="42"/>
      <c r="J13" s="43"/>
    </row>
    <row r="14" spans="7:10" ht="12.75">
      <c r="G14" s="42"/>
      <c r="H14" s="43"/>
      <c r="I14" s="42"/>
      <c r="J14" s="43"/>
    </row>
    <row r="15" spans="7:10" ht="12.75">
      <c r="G15" s="42"/>
      <c r="H15" s="43"/>
      <c r="I15" s="42"/>
      <c r="J15" s="43"/>
    </row>
    <row r="16" spans="2:10" ht="12.75">
      <c r="B16" s="40" t="s">
        <v>78</v>
      </c>
      <c r="C16" s="36" t="s">
        <v>79</v>
      </c>
      <c r="G16" s="42"/>
      <c r="H16" s="43"/>
      <c r="I16" s="42"/>
      <c r="J16" s="43"/>
    </row>
    <row r="17" spans="7:10" ht="12.75">
      <c r="G17" s="42"/>
      <c r="H17" s="43"/>
      <c r="I17" s="42"/>
      <c r="J17" s="43"/>
    </row>
    <row r="18" spans="7:10" ht="12.75">
      <c r="G18" s="42"/>
      <c r="H18" s="43"/>
      <c r="I18" s="42"/>
      <c r="J18" s="43"/>
    </row>
    <row r="19" spans="7:10" ht="12.75">
      <c r="G19" s="42"/>
      <c r="H19" s="43"/>
      <c r="I19" s="42"/>
      <c r="J19" s="43"/>
    </row>
    <row r="20" spans="2:10" ht="12.75">
      <c r="B20" s="40" t="s">
        <v>80</v>
      </c>
      <c r="C20" s="36" t="s">
        <v>81</v>
      </c>
      <c r="G20" s="42"/>
      <c r="H20" s="43"/>
      <c r="I20" s="42"/>
      <c r="J20" s="43"/>
    </row>
    <row r="21" spans="7:10" ht="12.75">
      <c r="G21" s="42"/>
      <c r="H21" s="43"/>
      <c r="I21" s="42"/>
      <c r="J21" s="43"/>
    </row>
    <row r="22" spans="7:10" ht="12.75">
      <c r="G22" s="42"/>
      <c r="H22" s="43"/>
      <c r="I22" s="42"/>
      <c r="J22" s="43"/>
    </row>
    <row r="23" spans="7:10" ht="13.5">
      <c r="G23" s="44" t="s">
        <v>82</v>
      </c>
      <c r="H23" s="45"/>
      <c r="I23" s="44" t="s">
        <v>83</v>
      </c>
      <c r="J23" s="43"/>
    </row>
    <row r="24" spans="7:10" ht="12.75">
      <c r="G24" s="42" t="s">
        <v>84</v>
      </c>
      <c r="H24" s="43"/>
      <c r="I24" s="39"/>
      <c r="J24" s="43"/>
    </row>
    <row r="25" spans="7:10" ht="12.75">
      <c r="G25" s="42" t="s">
        <v>86</v>
      </c>
      <c r="H25" s="43"/>
      <c r="I25" s="42" t="s">
        <v>87</v>
      </c>
      <c r="J25" s="43"/>
    </row>
    <row r="26" spans="7:10" ht="12.75">
      <c r="G26" s="46" t="s">
        <v>59</v>
      </c>
      <c r="H26" s="43"/>
      <c r="I26" s="46" t="s">
        <v>59</v>
      </c>
      <c r="J26" s="43"/>
    </row>
    <row r="27" spans="7:10" ht="12.75">
      <c r="G27" s="42" t="s">
        <v>85</v>
      </c>
      <c r="H27" s="43"/>
      <c r="I27" s="42" t="s">
        <v>85</v>
      </c>
      <c r="J27" s="43"/>
    </row>
    <row r="28" spans="7:10" ht="12.75">
      <c r="G28" s="42"/>
      <c r="H28" s="43"/>
      <c r="I28" s="42"/>
      <c r="J28" s="43"/>
    </row>
    <row r="29" spans="3:10" ht="12.75">
      <c r="C29" s="36" t="s">
        <v>173</v>
      </c>
      <c r="G29" s="42">
        <v>11734</v>
      </c>
      <c r="H29" s="43"/>
      <c r="I29" s="42">
        <v>15062</v>
      </c>
      <c r="J29" s="43"/>
    </row>
    <row r="30" spans="3:10" ht="12.75">
      <c r="C30" s="36" t="s">
        <v>88</v>
      </c>
      <c r="G30" s="47">
        <v>18</v>
      </c>
      <c r="H30" s="43"/>
      <c r="I30" s="47">
        <v>18</v>
      </c>
      <c r="J30" s="43"/>
    </row>
    <row r="31" spans="7:10" ht="12.75">
      <c r="G31" s="42">
        <f>SUM(G29:G30)</f>
        <v>11752</v>
      </c>
      <c r="H31" s="43"/>
      <c r="I31" s="42">
        <f>SUM(I29:I30)</f>
        <v>15080</v>
      </c>
      <c r="J31" s="43"/>
    </row>
    <row r="32" spans="3:10" ht="12.75">
      <c r="C32" s="36" t="s">
        <v>174</v>
      </c>
      <c r="G32" s="42">
        <v>4519</v>
      </c>
      <c r="H32" s="43"/>
      <c r="I32" s="42">
        <v>4519</v>
      </c>
      <c r="J32" s="42"/>
    </row>
    <row r="33" spans="7:10" ht="13.5" thickBot="1">
      <c r="G33" s="48">
        <f>SUM(G31:G32)</f>
        <v>16271</v>
      </c>
      <c r="H33" s="43"/>
      <c r="I33" s="48">
        <f>SUM(I31:I32)</f>
        <v>19599</v>
      </c>
      <c r="J33" s="43"/>
    </row>
    <row r="34" spans="2:10" ht="13.5" thickTop="1">
      <c r="B34" s="49"/>
      <c r="C34" s="49"/>
      <c r="G34" s="42"/>
      <c r="H34" s="42"/>
      <c r="I34" s="42"/>
      <c r="J34" s="42"/>
    </row>
    <row r="35" spans="2:10" ht="12.75">
      <c r="B35" s="50"/>
      <c r="C35" s="50"/>
      <c r="G35" s="42"/>
      <c r="H35" s="42"/>
      <c r="I35" s="42"/>
      <c r="J35" s="42"/>
    </row>
    <row r="36" spans="2:10" ht="12.75">
      <c r="B36" s="49"/>
      <c r="C36" s="49"/>
      <c r="G36" s="42"/>
      <c r="H36" s="42"/>
      <c r="I36" s="42"/>
      <c r="J36" s="42"/>
    </row>
    <row r="37" spans="2:10" ht="12.75">
      <c r="B37" s="49"/>
      <c r="C37" s="49"/>
      <c r="G37" s="42"/>
      <c r="H37" s="42"/>
      <c r="I37" s="42"/>
      <c r="J37" s="42"/>
    </row>
    <row r="38" spans="2:3" ht="12.75">
      <c r="B38" s="40" t="s">
        <v>89</v>
      </c>
      <c r="C38" s="36" t="s">
        <v>90</v>
      </c>
    </row>
    <row r="43" spans="2:3" ht="12.75">
      <c r="B43" s="40" t="s">
        <v>91</v>
      </c>
      <c r="C43" s="36" t="s">
        <v>92</v>
      </c>
    </row>
    <row r="48" spans="2:3" ht="12.75">
      <c r="B48" s="40" t="s">
        <v>93</v>
      </c>
      <c r="C48" s="36" t="s">
        <v>175</v>
      </c>
    </row>
    <row r="53" spans="3:9" ht="12.75">
      <c r="C53" s="39"/>
      <c r="E53" s="39"/>
      <c r="F53" s="39"/>
      <c r="I53" s="38" t="s">
        <v>94</v>
      </c>
    </row>
    <row r="54" spans="3:9" ht="12.75">
      <c r="C54" s="36" t="s">
        <v>176</v>
      </c>
      <c r="I54" s="38" t="s">
        <v>95</v>
      </c>
    </row>
    <row r="55" spans="3:9" ht="12.75">
      <c r="C55" s="36" t="s">
        <v>158</v>
      </c>
      <c r="I55" s="51">
        <v>58112841</v>
      </c>
    </row>
    <row r="56" spans="3:9" ht="12.75">
      <c r="C56" s="36" t="s">
        <v>159</v>
      </c>
      <c r="I56" s="51"/>
    </row>
    <row r="57" spans="3:9" ht="12.75">
      <c r="C57" s="36" t="s">
        <v>160</v>
      </c>
      <c r="H57" s="39"/>
      <c r="I57" s="51">
        <v>10599207</v>
      </c>
    </row>
    <row r="58" spans="3:9" ht="12.75">
      <c r="C58" s="36" t="s">
        <v>161</v>
      </c>
      <c r="H58" s="39"/>
      <c r="I58" s="51"/>
    </row>
    <row r="59" spans="3:9" ht="12.75">
      <c r="C59" s="36" t="s">
        <v>162</v>
      </c>
      <c r="I59" s="51">
        <v>9119710</v>
      </c>
    </row>
    <row r="60" spans="3:9" ht="12.75">
      <c r="C60" s="36" t="s">
        <v>163</v>
      </c>
      <c r="I60" s="51"/>
    </row>
    <row r="61" spans="3:9" ht="12.75">
      <c r="C61" s="36" t="s">
        <v>96</v>
      </c>
      <c r="I61" s="51">
        <v>22963544</v>
      </c>
    </row>
    <row r="62" spans="3:9" ht="12.75">
      <c r="C62" s="36" t="s">
        <v>97</v>
      </c>
      <c r="I62" s="51">
        <v>3049512</v>
      </c>
    </row>
    <row r="63" spans="3:9" ht="12.75">
      <c r="C63" s="36" t="s">
        <v>98</v>
      </c>
      <c r="I63" s="51">
        <v>1131392</v>
      </c>
    </row>
    <row r="64" spans="3:9" ht="12.75">
      <c r="C64" s="36" t="s">
        <v>99</v>
      </c>
      <c r="I64" s="51">
        <v>767529</v>
      </c>
    </row>
    <row r="65" spans="3:9" ht="12.75">
      <c r="C65" s="36" t="s">
        <v>100</v>
      </c>
      <c r="I65" s="51">
        <v>11773808</v>
      </c>
    </row>
    <row r="66" spans="3:9" ht="12.75">
      <c r="C66" s="36" t="s">
        <v>101</v>
      </c>
      <c r="I66" s="51">
        <v>479642</v>
      </c>
    </row>
    <row r="67" spans="3:9" ht="12.75">
      <c r="C67" s="36" t="s">
        <v>102</v>
      </c>
      <c r="I67" s="51">
        <v>17577517</v>
      </c>
    </row>
    <row r="68" spans="3:9" ht="12.75">
      <c r="C68" s="36" t="s">
        <v>103</v>
      </c>
      <c r="I68" s="51">
        <v>1405886</v>
      </c>
    </row>
    <row r="69" spans="3:9" ht="12.75">
      <c r="C69" s="36" t="s">
        <v>104</v>
      </c>
      <c r="I69" s="51">
        <v>550547</v>
      </c>
    </row>
    <row r="70" ht="4.5" customHeight="1">
      <c r="I70" s="51"/>
    </row>
    <row r="71" ht="13.5" thickBot="1">
      <c r="I71" s="52">
        <f>SUM(I55:I70)</f>
        <v>137531135</v>
      </c>
    </row>
    <row r="72" ht="13.5" thickTop="1"/>
    <row r="73" spans="2:3" ht="12.75">
      <c r="B73" s="40" t="s">
        <v>105</v>
      </c>
      <c r="C73" s="36" t="s">
        <v>164</v>
      </c>
    </row>
    <row r="79" spans="2:3" ht="12.75">
      <c r="B79" s="40" t="s">
        <v>106</v>
      </c>
      <c r="C79" s="36" t="s">
        <v>177</v>
      </c>
    </row>
    <row r="85" spans="2:3" ht="12.75">
      <c r="B85" s="40" t="s">
        <v>107</v>
      </c>
      <c r="C85" s="36" t="s">
        <v>108</v>
      </c>
    </row>
    <row r="86" ht="12.75">
      <c r="B86" s="40"/>
    </row>
    <row r="87" ht="12.75">
      <c r="B87" s="40"/>
    </row>
    <row r="88" spans="2:9" ht="12.75">
      <c r="B88" s="40"/>
      <c r="C88" s="36" t="s">
        <v>181</v>
      </c>
      <c r="D88" s="39"/>
      <c r="E88" s="38" t="s">
        <v>178</v>
      </c>
      <c r="G88" s="38" t="s">
        <v>179</v>
      </c>
      <c r="I88" s="59" t="s">
        <v>180</v>
      </c>
    </row>
    <row r="89" spans="2:9" ht="12.75">
      <c r="B89" s="40"/>
      <c r="D89" s="39"/>
      <c r="E89" s="38" t="s">
        <v>85</v>
      </c>
      <c r="G89" s="38" t="s">
        <v>85</v>
      </c>
      <c r="I89" s="38" t="s">
        <v>55</v>
      </c>
    </row>
    <row r="90" spans="2:9" ht="12.75">
      <c r="B90" s="40"/>
      <c r="C90" s="36" t="s">
        <v>109</v>
      </c>
      <c r="D90" s="39"/>
      <c r="E90" s="51">
        <v>5696</v>
      </c>
      <c r="G90" s="51">
        <v>0</v>
      </c>
      <c r="I90" s="51">
        <f>SUM(E90:G90)</f>
        <v>5696</v>
      </c>
    </row>
    <row r="91" spans="2:9" ht="12.75">
      <c r="B91" s="40"/>
      <c r="C91" s="36" t="s">
        <v>110</v>
      </c>
      <c r="D91" s="39"/>
      <c r="E91" s="51">
        <v>3946</v>
      </c>
      <c r="G91" s="51">
        <v>0</v>
      </c>
      <c r="I91" s="51">
        <f>SUM(E91:G91)</f>
        <v>3946</v>
      </c>
    </row>
    <row r="92" spans="2:9" ht="12.75">
      <c r="B92" s="40"/>
      <c r="C92" s="36" t="s">
        <v>111</v>
      </c>
      <c r="D92" s="39"/>
      <c r="E92" s="51">
        <v>5000</v>
      </c>
      <c r="G92" s="51">
        <v>0</v>
      </c>
      <c r="I92" s="51">
        <f>SUM(E92:G92)</f>
        <v>5000</v>
      </c>
    </row>
    <row r="93" spans="2:9" ht="12.75">
      <c r="B93" s="40"/>
      <c r="C93" s="36" t="s">
        <v>182</v>
      </c>
      <c r="D93" s="39"/>
      <c r="E93" s="51">
        <v>9974</v>
      </c>
      <c r="G93" s="51">
        <v>21521</v>
      </c>
      <c r="I93" s="51">
        <f>SUM(E93:G93)</f>
        <v>31495</v>
      </c>
    </row>
    <row r="94" spans="2:5" ht="6" customHeight="1">
      <c r="B94" s="40"/>
      <c r="D94" s="39"/>
      <c r="E94" s="38"/>
    </row>
    <row r="95" spans="2:9" ht="13.5" thickBot="1">
      <c r="B95" s="40"/>
      <c r="D95" s="39"/>
      <c r="E95" s="53">
        <f>SUM(E90:E94)</f>
        <v>24616</v>
      </c>
      <c r="G95" s="53">
        <f>SUM(G90:G94)</f>
        <v>21521</v>
      </c>
      <c r="I95" s="53">
        <f>SUM(I90:I94)</f>
        <v>46137</v>
      </c>
    </row>
    <row r="96" spans="2:4" ht="13.5" thickTop="1">
      <c r="B96" s="40"/>
      <c r="D96" s="39"/>
    </row>
    <row r="97" spans="2:9" ht="12.75">
      <c r="B97" s="40"/>
      <c r="D97" s="39"/>
      <c r="I97" s="39"/>
    </row>
    <row r="98" spans="2:9" ht="12.75">
      <c r="B98" s="40"/>
      <c r="D98" s="39"/>
      <c r="I98" s="51"/>
    </row>
    <row r="99" spans="2:9" ht="12.75">
      <c r="B99" s="40"/>
      <c r="D99" s="39"/>
      <c r="I99" s="51"/>
    </row>
    <row r="100" spans="2:4" ht="12.75">
      <c r="B100" s="40" t="s">
        <v>112</v>
      </c>
      <c r="C100" s="36" t="s">
        <v>113</v>
      </c>
      <c r="D100" s="39"/>
    </row>
    <row r="118" spans="2:4" ht="12.75">
      <c r="B118" s="40" t="s">
        <v>114</v>
      </c>
      <c r="C118" s="36" t="s">
        <v>115</v>
      </c>
      <c r="D118" s="39"/>
    </row>
    <row r="121" ht="12.75">
      <c r="D121" s="39"/>
    </row>
    <row r="122" ht="8.25" customHeight="1">
      <c r="D122" s="39"/>
    </row>
    <row r="123" spans="2:4" ht="12.75">
      <c r="B123" s="40" t="s">
        <v>116</v>
      </c>
      <c r="C123" s="36" t="s">
        <v>117</v>
      </c>
      <c r="D123" s="39"/>
    </row>
    <row r="124" ht="12.75">
      <c r="D124" s="39"/>
    </row>
    <row r="125" ht="12.75">
      <c r="D125" s="39"/>
    </row>
    <row r="126" ht="12.75">
      <c r="D126" s="39"/>
    </row>
    <row r="127" spans="2:4" ht="12.75">
      <c r="B127" s="40" t="s">
        <v>118</v>
      </c>
      <c r="C127" s="36" t="s">
        <v>126</v>
      </c>
      <c r="D127" s="39"/>
    </row>
    <row r="128" spans="4:9" ht="12.75">
      <c r="D128" s="39"/>
      <c r="G128" s="38" t="s">
        <v>119</v>
      </c>
      <c r="I128" s="38" t="s">
        <v>121</v>
      </c>
    </row>
    <row r="129" spans="4:9" ht="12.75">
      <c r="D129" s="39"/>
      <c r="E129" s="38" t="s">
        <v>123</v>
      </c>
      <c r="G129" s="38" t="s">
        <v>120</v>
      </c>
      <c r="I129" s="38" t="s">
        <v>122</v>
      </c>
    </row>
    <row r="130" spans="4:9" ht="12.75">
      <c r="D130" s="39"/>
      <c r="E130" s="38" t="s">
        <v>85</v>
      </c>
      <c r="G130" s="38" t="s">
        <v>85</v>
      </c>
      <c r="I130" s="38" t="s">
        <v>85</v>
      </c>
    </row>
    <row r="132" spans="3:9" ht="12.75">
      <c r="C132" s="36" t="s">
        <v>124</v>
      </c>
      <c r="D132" s="39"/>
      <c r="E132" s="54">
        <v>0</v>
      </c>
      <c r="F132" s="54"/>
      <c r="G132" s="51">
        <v>-7</v>
      </c>
      <c r="H132" s="54"/>
      <c r="I132" s="51">
        <v>27</v>
      </c>
    </row>
    <row r="133" spans="3:9" ht="12.75">
      <c r="C133" s="36" t="s">
        <v>125</v>
      </c>
      <c r="D133" s="39"/>
      <c r="E133" s="54">
        <v>134054</v>
      </c>
      <c r="F133" s="54"/>
      <c r="G133" s="51">
        <v>50406</v>
      </c>
      <c r="H133" s="54"/>
      <c r="I133" s="51">
        <v>298579</v>
      </c>
    </row>
    <row r="134" ht="5.25" customHeight="1">
      <c r="D134" s="39"/>
    </row>
    <row r="135" spans="4:9" ht="13.5" thickBot="1">
      <c r="D135" s="39"/>
      <c r="E135" s="55">
        <f>SUM(E132:E134)</f>
        <v>134054</v>
      </c>
      <c r="G135" s="55">
        <f>SUM(G132:G134)</f>
        <v>50399</v>
      </c>
      <c r="I135" s="55">
        <f>SUM(I132:I134)</f>
        <v>298606</v>
      </c>
    </row>
    <row r="136" ht="13.5" thickTop="1">
      <c r="D136" s="39"/>
    </row>
    <row r="138" spans="2:4" ht="12.75">
      <c r="B138" s="40" t="s">
        <v>127</v>
      </c>
      <c r="C138" s="36" t="s">
        <v>128</v>
      </c>
      <c r="D138" s="39"/>
    </row>
    <row r="139" ht="12.75">
      <c r="D139" s="39"/>
    </row>
    <row r="147" spans="2:4" ht="12.75">
      <c r="B147" s="40" t="s">
        <v>129</v>
      </c>
      <c r="C147" s="36" t="s">
        <v>130</v>
      </c>
      <c r="D147" s="39"/>
    </row>
    <row r="155" spans="2:4" ht="12.75">
      <c r="B155" s="40" t="s">
        <v>131</v>
      </c>
      <c r="C155" s="36" t="s">
        <v>132</v>
      </c>
      <c r="D155" s="39"/>
    </row>
    <row r="156" ht="12.75">
      <c r="D156" s="39"/>
    </row>
    <row r="160" spans="2:4" ht="12.75">
      <c r="B160" s="40" t="s">
        <v>133</v>
      </c>
      <c r="C160" s="36" t="s">
        <v>134</v>
      </c>
      <c r="D160" s="39"/>
    </row>
    <row r="164" spans="2:4" ht="12.75">
      <c r="B164" s="40" t="s">
        <v>135</v>
      </c>
      <c r="C164" s="36" t="s">
        <v>136</v>
      </c>
      <c r="D164" s="39"/>
    </row>
    <row r="171" spans="2:4" ht="12.75">
      <c r="B171" s="40" t="s">
        <v>137</v>
      </c>
      <c r="C171" s="36" t="s">
        <v>196</v>
      </c>
      <c r="D171" s="39"/>
    </row>
    <row r="173" ht="12.75">
      <c r="D173" s="39"/>
    </row>
    <row r="174" ht="12.75">
      <c r="D174" s="39"/>
    </row>
    <row r="176" spans="2:4" ht="12.75">
      <c r="B176" s="40" t="s">
        <v>138</v>
      </c>
      <c r="C176" s="36" t="s">
        <v>139</v>
      </c>
      <c r="D176" s="39"/>
    </row>
    <row r="178" spans="3:4" ht="12.75">
      <c r="C178" s="36" t="s">
        <v>183</v>
      </c>
      <c r="D178" s="36" t="s">
        <v>185</v>
      </c>
    </row>
    <row r="179" ht="12.75">
      <c r="D179" s="36" t="s">
        <v>165</v>
      </c>
    </row>
    <row r="180" ht="8.25" customHeight="1"/>
    <row r="181" ht="12.75">
      <c r="D181" s="36" t="s">
        <v>188</v>
      </c>
    </row>
    <row r="182" ht="6" customHeight="1"/>
    <row r="183" ht="12.75">
      <c r="D183" s="36" t="s">
        <v>187</v>
      </c>
    </row>
    <row r="184" ht="7.5" customHeight="1"/>
    <row r="185" ht="12.75">
      <c r="D185" s="36" t="s">
        <v>189</v>
      </c>
    </row>
    <row r="186" ht="6.75" customHeight="1"/>
    <row r="187" ht="12.75">
      <c r="D187" s="36" t="s">
        <v>190</v>
      </c>
    </row>
    <row r="189" spans="3:4" ht="12.75">
      <c r="C189" s="36" t="s">
        <v>184</v>
      </c>
      <c r="D189" s="36" t="s">
        <v>186</v>
      </c>
    </row>
    <row r="191" ht="12.75">
      <c r="D191" s="39"/>
    </row>
  </sheetData>
  <printOptions/>
  <pageMargins left="0.5" right="0.25" top="0.75" bottom="0.5" header="0.5" footer="0.5"/>
  <pageSetup horizontalDpi="200" verticalDpi="200" orientation="portrait" paperSize="9" r:id="rId2"/>
  <rowBreaks count="3" manualBreakCount="3">
    <brk id="46" max="255" man="1"/>
    <brk id="98" max="255" man="1"/>
    <brk id="153" max="255" man="1"/>
  </rowBreaks>
  <drawing r:id="rId1"/>
</worksheet>
</file>

<file path=xl/worksheets/sheet2.xml><?xml version="1.0" encoding="utf-8"?>
<worksheet xmlns="http://schemas.openxmlformats.org/spreadsheetml/2006/main" xmlns:r="http://schemas.openxmlformats.org/officeDocument/2006/relationships">
  <dimension ref="A1:K123"/>
  <sheetViews>
    <sheetView tabSelected="1" showOutlineSymbols="0" workbookViewId="0" topLeftCell="A111">
      <selection activeCell="F123" sqref="F123"/>
    </sheetView>
  </sheetViews>
  <sheetFormatPr defaultColWidth="8.88671875" defaultRowHeight="15"/>
  <cols>
    <col min="1" max="1" width="2.4453125" style="5" customWidth="1"/>
    <col min="2" max="2" width="3.6640625" style="2" customWidth="1"/>
    <col min="3" max="3" width="35.88671875" style="2" customWidth="1"/>
    <col min="4" max="4" width="6.77734375" style="4" bestFit="1" customWidth="1"/>
    <col min="5" max="5" width="1.4375" style="2" customWidth="1"/>
    <col min="6" max="6" width="8.6640625" style="4" bestFit="1" customWidth="1"/>
    <col min="7" max="7" width="1.77734375" style="2" customWidth="1"/>
    <col min="8" max="8" width="6.77734375" style="4" bestFit="1" customWidth="1"/>
    <col min="9" max="9" width="1.2265625" style="2" customWidth="1"/>
    <col min="10" max="10" width="8.6640625" style="4" bestFit="1" customWidth="1"/>
    <col min="11" max="11" width="0.9921875" style="2" customWidth="1"/>
    <col min="12" max="12" width="8.6640625" style="2" customWidth="1"/>
    <col min="13" max="16384" width="8.88671875" style="3" customWidth="1"/>
  </cols>
  <sheetData>
    <row r="1" spans="1:10" ht="12.75">
      <c r="A1" s="60" t="s">
        <v>172</v>
      </c>
      <c r="B1" s="60"/>
      <c r="C1" s="60"/>
      <c r="D1" s="60"/>
      <c r="E1" s="60"/>
      <c r="F1" s="60"/>
      <c r="G1" s="60"/>
      <c r="H1" s="60"/>
      <c r="I1" s="60"/>
      <c r="J1" s="60"/>
    </row>
    <row r="2" spans="1:10" ht="12.75">
      <c r="A2" s="61" t="s">
        <v>13</v>
      </c>
      <c r="B2" s="61"/>
      <c r="C2" s="61"/>
      <c r="D2" s="61"/>
      <c r="E2" s="61"/>
      <c r="F2" s="61"/>
      <c r="G2" s="61"/>
      <c r="H2" s="61"/>
      <c r="I2" s="61"/>
      <c r="J2" s="61"/>
    </row>
    <row r="3" ht="7.5" customHeight="1"/>
    <row r="4" spans="1:10" ht="12.75">
      <c r="A4" s="60" t="s">
        <v>141</v>
      </c>
      <c r="B4" s="60"/>
      <c r="C4" s="60"/>
      <c r="D4" s="60"/>
      <c r="E4" s="60"/>
      <c r="F4" s="60"/>
      <c r="G4" s="60"/>
      <c r="H4" s="60"/>
      <c r="I4" s="60"/>
      <c r="J4" s="60"/>
    </row>
    <row r="5" spans="1:10" ht="12.75">
      <c r="A5" s="62" t="s">
        <v>140</v>
      </c>
      <c r="B5" s="61"/>
      <c r="C5" s="61"/>
      <c r="D5" s="61"/>
      <c r="E5" s="61"/>
      <c r="F5" s="61"/>
      <c r="G5" s="61"/>
      <c r="H5" s="61"/>
      <c r="I5" s="61"/>
      <c r="J5" s="61"/>
    </row>
    <row r="6" ht="8.25" customHeight="1"/>
    <row r="7" spans="1:2" ht="12.75">
      <c r="A7" s="6" t="s">
        <v>14</v>
      </c>
      <c r="B7" s="7"/>
    </row>
    <row r="8" spans="4:9" ht="12.75">
      <c r="D8" s="2"/>
      <c r="E8" s="4" t="s">
        <v>57</v>
      </c>
      <c r="H8" s="2"/>
      <c r="I8" s="4" t="s">
        <v>58</v>
      </c>
    </row>
    <row r="9" spans="4:10" ht="12.75">
      <c r="D9" s="4" t="s">
        <v>65</v>
      </c>
      <c r="E9" s="4"/>
      <c r="F9" s="4" t="s">
        <v>68</v>
      </c>
      <c r="H9" s="4" t="s">
        <v>65</v>
      </c>
      <c r="J9" s="4" t="s">
        <v>68</v>
      </c>
    </row>
    <row r="10" spans="4:10" ht="12.75">
      <c r="D10" s="4" t="s">
        <v>66</v>
      </c>
      <c r="E10" s="4"/>
      <c r="F10" s="4" t="s">
        <v>69</v>
      </c>
      <c r="H10" s="4" t="s">
        <v>66</v>
      </c>
      <c r="J10" s="4" t="s">
        <v>69</v>
      </c>
    </row>
    <row r="11" spans="4:10" ht="12.75">
      <c r="D11" s="4" t="s">
        <v>67</v>
      </c>
      <c r="E11" s="4"/>
      <c r="F11" s="4" t="s">
        <v>67</v>
      </c>
      <c r="H11" s="4" t="s">
        <v>70</v>
      </c>
      <c r="J11" s="4" t="s">
        <v>71</v>
      </c>
    </row>
    <row r="12" spans="4:10" ht="12.75">
      <c r="D12" s="4" t="s">
        <v>59</v>
      </c>
      <c r="E12" s="4"/>
      <c r="F12" s="4" t="s">
        <v>60</v>
      </c>
      <c r="G12" s="4"/>
      <c r="H12" s="4" t="s">
        <v>59</v>
      </c>
      <c r="I12" s="4"/>
      <c r="J12" s="4" t="s">
        <v>60</v>
      </c>
    </row>
    <row r="13" spans="4:10" ht="13.5">
      <c r="D13" s="8" t="s">
        <v>55</v>
      </c>
      <c r="E13" s="8"/>
      <c r="F13" s="8" t="s">
        <v>55</v>
      </c>
      <c r="G13" s="8"/>
      <c r="H13" s="8" t="s">
        <v>55</v>
      </c>
      <c r="I13" s="8"/>
      <c r="J13" s="8" t="s">
        <v>55</v>
      </c>
    </row>
    <row r="14" spans="4:10" ht="12.75">
      <c r="D14" s="9"/>
      <c r="E14" s="10"/>
      <c r="F14" s="9"/>
      <c r="G14" s="10"/>
      <c r="H14" s="9"/>
      <c r="I14" s="10"/>
      <c r="J14" s="9"/>
    </row>
    <row r="15" spans="1:10" ht="15.75" customHeight="1">
      <c r="A15" s="5">
        <v>1</v>
      </c>
      <c r="B15" s="2" t="s">
        <v>0</v>
      </c>
      <c r="C15" s="2" t="s">
        <v>15</v>
      </c>
      <c r="D15" s="22">
        <v>82256</v>
      </c>
      <c r="E15" s="23"/>
      <c r="F15" s="22" t="s">
        <v>56</v>
      </c>
      <c r="G15" s="23"/>
      <c r="H15" s="22">
        <v>134054</v>
      </c>
      <c r="I15" s="23"/>
      <c r="J15" s="22" t="s">
        <v>56</v>
      </c>
    </row>
    <row r="16" spans="2:10" ht="15.75" customHeight="1">
      <c r="B16" s="2" t="s">
        <v>1</v>
      </c>
      <c r="C16" s="2" t="s">
        <v>16</v>
      </c>
      <c r="D16" s="22" t="s">
        <v>56</v>
      </c>
      <c r="E16" s="23"/>
      <c r="F16" s="22" t="s">
        <v>56</v>
      </c>
      <c r="G16" s="23"/>
      <c r="H16" s="22" t="str">
        <f>D16</f>
        <v>-</v>
      </c>
      <c r="I16" s="23"/>
      <c r="J16" s="22" t="s">
        <v>56</v>
      </c>
    </row>
    <row r="17" spans="2:10" ht="15.75" customHeight="1" thickBot="1">
      <c r="B17" s="2" t="s">
        <v>2</v>
      </c>
      <c r="C17" s="2" t="s">
        <v>17</v>
      </c>
      <c r="D17" s="22">
        <v>224</v>
      </c>
      <c r="E17" s="23"/>
      <c r="F17" s="24" t="s">
        <v>56</v>
      </c>
      <c r="G17" s="23"/>
      <c r="H17" s="22">
        <v>608</v>
      </c>
      <c r="I17" s="23"/>
      <c r="J17" s="24" t="s">
        <v>56</v>
      </c>
    </row>
    <row r="18" spans="4:10" ht="13.5" thickTop="1">
      <c r="D18" s="25"/>
      <c r="E18" s="23"/>
      <c r="F18" s="26"/>
      <c r="G18" s="23"/>
      <c r="H18" s="25"/>
      <c r="I18" s="23"/>
      <c r="J18" s="25"/>
    </row>
    <row r="19" spans="1:10" ht="12.75">
      <c r="A19" s="5">
        <v>2</v>
      </c>
      <c r="B19" s="2" t="s">
        <v>0</v>
      </c>
      <c r="C19" s="2" t="s">
        <v>142</v>
      </c>
      <c r="D19" s="22">
        <v>37405</v>
      </c>
      <c r="E19" s="23"/>
      <c r="F19" s="22" t="s">
        <v>56</v>
      </c>
      <c r="G19" s="23"/>
      <c r="H19" s="22">
        <v>53043</v>
      </c>
      <c r="I19" s="23"/>
      <c r="J19" s="22" t="s">
        <v>56</v>
      </c>
    </row>
    <row r="20" spans="3:10" ht="12.75">
      <c r="C20" s="2" t="s">
        <v>166</v>
      </c>
      <c r="D20" s="22"/>
      <c r="E20" s="23"/>
      <c r="F20" s="22"/>
      <c r="G20" s="23"/>
      <c r="H20" s="22"/>
      <c r="I20" s="23"/>
      <c r="J20" s="22"/>
    </row>
    <row r="21" spans="3:10" ht="12.75">
      <c r="C21" s="2" t="s">
        <v>152</v>
      </c>
      <c r="D21" s="22"/>
      <c r="E21" s="23"/>
      <c r="F21" s="22"/>
      <c r="G21" s="23"/>
      <c r="H21" s="22"/>
      <c r="I21" s="23"/>
      <c r="J21" s="22"/>
    </row>
    <row r="22" spans="4:10" ht="6" customHeight="1">
      <c r="D22" s="22"/>
      <c r="E22" s="23"/>
      <c r="F22" s="22"/>
      <c r="G22" s="23"/>
      <c r="H22" s="22"/>
      <c r="I22" s="23"/>
      <c r="J22" s="22"/>
    </row>
    <row r="23" spans="2:10" ht="12.75">
      <c r="B23" s="2" t="s">
        <v>1</v>
      </c>
      <c r="C23" s="2" t="s">
        <v>18</v>
      </c>
      <c r="D23" s="22">
        <v>-715</v>
      </c>
      <c r="E23" s="23"/>
      <c r="F23" s="22" t="s">
        <v>56</v>
      </c>
      <c r="G23" s="23"/>
      <c r="H23" s="22">
        <v>-2149</v>
      </c>
      <c r="I23" s="23"/>
      <c r="J23" s="22" t="s">
        <v>56</v>
      </c>
    </row>
    <row r="24" spans="4:10" ht="7.5" customHeight="1">
      <c r="D24" s="22"/>
      <c r="E24" s="23"/>
      <c r="F24" s="22"/>
      <c r="G24" s="23"/>
      <c r="H24" s="22"/>
      <c r="I24" s="23"/>
      <c r="J24" s="22"/>
    </row>
    <row r="25" spans="2:10" ht="12.75">
      <c r="B25" s="2" t="s">
        <v>2</v>
      </c>
      <c r="C25" s="2" t="s">
        <v>19</v>
      </c>
      <c r="D25" s="22">
        <v>-210</v>
      </c>
      <c r="E25" s="23"/>
      <c r="F25" s="22" t="s">
        <v>56</v>
      </c>
      <c r="G25" s="23"/>
      <c r="H25" s="22">
        <v>-495</v>
      </c>
      <c r="I25" s="23"/>
      <c r="J25" s="22" t="s">
        <v>56</v>
      </c>
    </row>
    <row r="26" spans="4:10" ht="7.5" customHeight="1">
      <c r="D26" s="22"/>
      <c r="E26" s="23"/>
      <c r="F26" s="22"/>
      <c r="G26" s="23"/>
      <c r="H26" s="22"/>
      <c r="I26" s="23"/>
      <c r="J26" s="22"/>
    </row>
    <row r="27" spans="2:10" ht="12.75">
      <c r="B27" s="2" t="s">
        <v>3</v>
      </c>
      <c r="C27" s="2" t="s">
        <v>20</v>
      </c>
      <c r="D27" s="27" t="s">
        <v>56</v>
      </c>
      <c r="E27" s="23"/>
      <c r="F27" s="27" t="s">
        <v>56</v>
      </c>
      <c r="G27" s="23"/>
      <c r="H27" s="27" t="str">
        <f>D27</f>
        <v>-</v>
      </c>
      <c r="I27" s="23"/>
      <c r="J27" s="27" t="s">
        <v>56</v>
      </c>
    </row>
    <row r="28" spans="4:10" ht="7.5" customHeight="1">
      <c r="D28" s="22"/>
      <c r="E28" s="23"/>
      <c r="F28" s="26"/>
      <c r="G28" s="23"/>
      <c r="H28" s="22"/>
      <c r="I28" s="23"/>
      <c r="J28" s="22"/>
    </row>
    <row r="29" spans="2:10" ht="12.75">
      <c r="B29" s="2" t="s">
        <v>4</v>
      </c>
      <c r="C29" s="2" t="s">
        <v>167</v>
      </c>
      <c r="D29" s="22">
        <f>SUM(D19:D27)</f>
        <v>36480</v>
      </c>
      <c r="E29" s="23"/>
      <c r="F29" s="22" t="s">
        <v>56</v>
      </c>
      <c r="G29" s="23"/>
      <c r="H29" s="22">
        <f>SUM(H19:H27)</f>
        <v>50399</v>
      </c>
      <c r="I29" s="23"/>
      <c r="J29" s="22" t="s">
        <v>56</v>
      </c>
    </row>
    <row r="30" spans="3:10" ht="12.75">
      <c r="C30" s="2" t="s">
        <v>143</v>
      </c>
      <c r="D30" s="22"/>
      <c r="E30" s="23"/>
      <c r="F30" s="22"/>
      <c r="G30" s="23"/>
      <c r="H30" s="22"/>
      <c r="I30" s="23"/>
      <c r="J30" s="22"/>
    </row>
    <row r="31" spans="4:10" ht="7.5" customHeight="1">
      <c r="D31" s="22"/>
      <c r="E31" s="23"/>
      <c r="F31" s="22"/>
      <c r="G31" s="23"/>
      <c r="H31" s="22"/>
      <c r="I31" s="23"/>
      <c r="J31" s="22"/>
    </row>
    <row r="32" spans="2:10" ht="12.75">
      <c r="B32" s="2" t="s">
        <v>5</v>
      </c>
      <c r="C32" s="2" t="s">
        <v>144</v>
      </c>
      <c r="D32" s="27" t="s">
        <v>56</v>
      </c>
      <c r="E32" s="23"/>
      <c r="F32" s="27" t="s">
        <v>56</v>
      </c>
      <c r="G32" s="22"/>
      <c r="H32" s="27" t="str">
        <f>D32</f>
        <v>-</v>
      </c>
      <c r="I32" s="22"/>
      <c r="J32" s="27" t="s">
        <v>56</v>
      </c>
    </row>
    <row r="33" spans="4:10" ht="7.5" customHeight="1">
      <c r="D33" s="22"/>
      <c r="E33" s="23"/>
      <c r="F33" s="22"/>
      <c r="G33" s="23"/>
      <c r="H33" s="22"/>
      <c r="I33" s="23"/>
      <c r="J33" s="22"/>
    </row>
    <row r="34" spans="2:10" ht="12.75">
      <c r="B34" s="5" t="s">
        <v>6</v>
      </c>
      <c r="C34" s="2" t="s">
        <v>191</v>
      </c>
      <c r="D34" s="22">
        <f>SUM(D29:D33)</f>
        <v>36480</v>
      </c>
      <c r="E34" s="22"/>
      <c r="F34" s="22" t="s">
        <v>56</v>
      </c>
      <c r="G34" s="22"/>
      <c r="H34" s="22">
        <f>SUM(H29:H33)</f>
        <v>50399</v>
      </c>
      <c r="I34" s="22"/>
      <c r="J34" s="22" t="s">
        <v>56</v>
      </c>
    </row>
    <row r="35" spans="2:10" ht="12.75">
      <c r="B35" s="14"/>
      <c r="C35" s="2" t="s">
        <v>168</v>
      </c>
      <c r="D35" s="22"/>
      <c r="E35" s="22"/>
      <c r="F35" s="22"/>
      <c r="G35" s="22"/>
      <c r="H35" s="22"/>
      <c r="I35" s="22"/>
      <c r="J35" s="22"/>
    </row>
    <row r="36" spans="2:10" ht="12.75">
      <c r="B36" s="14"/>
      <c r="C36" s="2" t="s">
        <v>169</v>
      </c>
      <c r="D36" s="22"/>
      <c r="E36" s="22"/>
      <c r="F36" s="22"/>
      <c r="G36" s="22"/>
      <c r="H36" s="22"/>
      <c r="I36" s="22"/>
      <c r="J36" s="22"/>
    </row>
    <row r="37" spans="4:10" ht="6.75" customHeight="1">
      <c r="D37" s="22"/>
      <c r="E37" s="22"/>
      <c r="F37" s="22"/>
      <c r="G37" s="22"/>
      <c r="H37" s="22"/>
      <c r="I37" s="22"/>
      <c r="J37" s="22"/>
    </row>
    <row r="38" spans="2:10" ht="12.75">
      <c r="B38" s="2" t="s">
        <v>7</v>
      </c>
      <c r="C38" s="2" t="s">
        <v>21</v>
      </c>
      <c r="D38" s="22">
        <v>-16271</v>
      </c>
      <c r="E38" s="22"/>
      <c r="F38" s="22" t="s">
        <v>56</v>
      </c>
      <c r="G38" s="22"/>
      <c r="H38" s="22">
        <v>-19599</v>
      </c>
      <c r="I38" s="22"/>
      <c r="J38" s="22" t="s">
        <v>56</v>
      </c>
    </row>
    <row r="39" spans="4:10" ht="7.5" customHeight="1">
      <c r="D39" s="28"/>
      <c r="E39" s="22"/>
      <c r="F39" s="28"/>
      <c r="G39" s="22"/>
      <c r="H39" s="28"/>
      <c r="I39" s="22"/>
      <c r="J39" s="28"/>
    </row>
    <row r="40" spans="2:10" ht="12.75">
      <c r="B40" s="2" t="s">
        <v>8</v>
      </c>
      <c r="C40" s="2" t="s">
        <v>153</v>
      </c>
      <c r="D40" s="22">
        <f>SUM(D34:D38)</f>
        <v>20209</v>
      </c>
      <c r="E40" s="29"/>
      <c r="F40" s="22" t="s">
        <v>56</v>
      </c>
      <c r="G40" s="22"/>
      <c r="H40" s="22">
        <f>SUM(H34:H38)</f>
        <v>30800</v>
      </c>
      <c r="I40" s="22"/>
      <c r="J40" s="22" t="s">
        <v>56</v>
      </c>
    </row>
    <row r="41" spans="3:10" ht="12.75">
      <c r="C41" s="2" t="s">
        <v>170</v>
      </c>
      <c r="D41" s="22"/>
      <c r="E41" s="29"/>
      <c r="F41" s="22"/>
      <c r="G41" s="22"/>
      <c r="H41" s="22"/>
      <c r="I41" s="22"/>
      <c r="J41" s="22"/>
    </row>
    <row r="42" spans="4:10" ht="6.75" customHeight="1">
      <c r="D42" s="22"/>
      <c r="E42" s="22"/>
      <c r="F42" s="22"/>
      <c r="G42" s="22"/>
      <c r="H42" s="22"/>
      <c r="I42" s="22"/>
      <c r="J42" s="22"/>
    </row>
    <row r="43" spans="3:10" ht="12.75">
      <c r="C43" s="2" t="s">
        <v>171</v>
      </c>
      <c r="D43" s="22" t="s">
        <v>56</v>
      </c>
      <c r="E43" s="23"/>
      <c r="F43" s="22" t="s">
        <v>56</v>
      </c>
      <c r="G43" s="23"/>
      <c r="H43" s="22" t="s">
        <v>56</v>
      </c>
      <c r="I43" s="23"/>
      <c r="J43" s="22" t="s">
        <v>56</v>
      </c>
    </row>
    <row r="44" spans="4:10" ht="7.5" customHeight="1">
      <c r="D44" s="22"/>
      <c r="E44" s="23"/>
      <c r="F44" s="22"/>
      <c r="G44" s="23"/>
      <c r="H44" s="22"/>
      <c r="I44" s="23"/>
      <c r="J44" s="22"/>
    </row>
    <row r="45" spans="2:10" ht="12.75">
      <c r="B45" s="2" t="s">
        <v>9</v>
      </c>
      <c r="C45" s="2" t="s">
        <v>145</v>
      </c>
      <c r="D45" s="30" t="s">
        <v>56</v>
      </c>
      <c r="E45" s="23"/>
      <c r="F45" s="22" t="s">
        <v>56</v>
      </c>
      <c r="G45" s="23"/>
      <c r="H45" s="30" t="s">
        <v>56</v>
      </c>
      <c r="I45" s="23"/>
      <c r="J45" s="22" t="s">
        <v>56</v>
      </c>
    </row>
    <row r="46" spans="4:10" ht="12.75">
      <c r="D46" s="28"/>
      <c r="E46" s="23"/>
      <c r="F46" s="28"/>
      <c r="G46" s="23"/>
      <c r="H46" s="28"/>
      <c r="I46" s="23"/>
      <c r="J46" s="28"/>
    </row>
    <row r="47" spans="2:10" ht="12.75">
      <c r="B47" s="2" t="s">
        <v>10</v>
      </c>
      <c r="C47" s="2" t="s">
        <v>155</v>
      </c>
      <c r="D47" s="22">
        <f>SUM(D40:D43)</f>
        <v>20209</v>
      </c>
      <c r="E47" s="23"/>
      <c r="F47" s="22" t="s">
        <v>56</v>
      </c>
      <c r="G47" s="23"/>
      <c r="H47" s="22">
        <f>SUM(H40:H43)</f>
        <v>30800</v>
      </c>
      <c r="I47" s="23"/>
      <c r="J47" s="22" t="s">
        <v>56</v>
      </c>
    </row>
    <row r="48" spans="3:10" ht="12.75">
      <c r="C48" s="2" t="s">
        <v>154</v>
      </c>
      <c r="D48" s="22"/>
      <c r="E48" s="23"/>
      <c r="F48" s="22"/>
      <c r="G48" s="23"/>
      <c r="H48" s="22"/>
      <c r="I48" s="23"/>
      <c r="J48" s="22"/>
    </row>
    <row r="49" spans="4:10" ht="6.75" customHeight="1">
      <c r="D49" s="22"/>
      <c r="E49" s="23"/>
      <c r="F49" s="22"/>
      <c r="G49" s="23"/>
      <c r="H49" s="22"/>
      <c r="I49" s="23"/>
      <c r="J49" s="22"/>
    </row>
    <row r="50" spans="2:10" ht="12.75">
      <c r="B50" s="2" t="s">
        <v>11</v>
      </c>
      <c r="C50" s="2" t="s">
        <v>146</v>
      </c>
      <c r="D50" s="22" t="s">
        <v>56</v>
      </c>
      <c r="E50" s="23"/>
      <c r="F50" s="22" t="s">
        <v>56</v>
      </c>
      <c r="G50" s="23"/>
      <c r="H50" s="22" t="str">
        <f>D50</f>
        <v>-</v>
      </c>
      <c r="I50" s="23"/>
      <c r="J50" s="22" t="s">
        <v>56</v>
      </c>
    </row>
    <row r="51" spans="4:10" ht="6" customHeight="1">
      <c r="D51" s="22"/>
      <c r="E51" s="23"/>
      <c r="F51" s="22"/>
      <c r="G51" s="23"/>
      <c r="H51" s="22"/>
      <c r="I51" s="23"/>
      <c r="J51" s="22"/>
    </row>
    <row r="52" spans="3:10" ht="12.75">
      <c r="C52" s="2" t="s">
        <v>192</v>
      </c>
      <c r="D52" s="22" t="s">
        <v>56</v>
      </c>
      <c r="E52" s="23"/>
      <c r="F52" s="22" t="s">
        <v>56</v>
      </c>
      <c r="G52" s="23"/>
      <c r="H52" s="22" t="str">
        <f>D52</f>
        <v>-</v>
      </c>
      <c r="I52" s="23"/>
      <c r="J52" s="22" t="s">
        <v>56</v>
      </c>
    </row>
    <row r="53" spans="4:10" ht="6" customHeight="1">
      <c r="D53" s="22"/>
      <c r="E53" s="23"/>
      <c r="F53" s="22"/>
      <c r="G53" s="23"/>
      <c r="H53" s="22"/>
      <c r="I53" s="23"/>
      <c r="J53" s="22"/>
    </row>
    <row r="54" spans="3:10" ht="12.75">
      <c r="C54" s="2" t="s">
        <v>156</v>
      </c>
      <c r="D54" s="22"/>
      <c r="E54" s="23"/>
      <c r="F54" s="22"/>
      <c r="G54" s="23"/>
      <c r="H54" s="22"/>
      <c r="I54" s="23"/>
      <c r="J54" s="22"/>
    </row>
    <row r="55" spans="3:10" ht="12.75">
      <c r="C55" s="3" t="s">
        <v>157</v>
      </c>
      <c r="D55" s="22" t="s">
        <v>56</v>
      </c>
      <c r="E55" s="23"/>
      <c r="F55" s="22" t="s">
        <v>56</v>
      </c>
      <c r="G55" s="23"/>
      <c r="H55" s="22" t="str">
        <f>D55</f>
        <v>-</v>
      </c>
      <c r="I55" s="23"/>
      <c r="J55" s="22" t="s">
        <v>56</v>
      </c>
    </row>
    <row r="56" spans="4:10" ht="12.75">
      <c r="D56" s="28"/>
      <c r="E56" s="22"/>
      <c r="F56" s="28"/>
      <c r="G56" s="22"/>
      <c r="H56" s="28"/>
      <c r="I56" s="22"/>
      <c r="J56" s="28"/>
    </row>
    <row r="57" spans="2:10" ht="13.5" thickBot="1">
      <c r="B57" s="2" t="s">
        <v>12</v>
      </c>
      <c r="C57" s="2" t="s">
        <v>147</v>
      </c>
      <c r="D57" s="22">
        <f>SUM(D47:D55)</f>
        <v>20209</v>
      </c>
      <c r="E57" s="23"/>
      <c r="F57" s="24" t="s">
        <v>56</v>
      </c>
      <c r="G57" s="23"/>
      <c r="H57" s="22">
        <f>SUM(H47:H55)</f>
        <v>30800</v>
      </c>
      <c r="I57" s="23"/>
      <c r="J57" s="24" t="s">
        <v>56</v>
      </c>
    </row>
    <row r="58" spans="4:10" ht="13.5" thickTop="1">
      <c r="D58" s="12"/>
      <c r="E58" s="10"/>
      <c r="F58" s="13"/>
      <c r="G58" s="10"/>
      <c r="H58" s="12"/>
      <c r="I58" s="10"/>
      <c r="J58" s="12"/>
    </row>
    <row r="59" spans="1:10" ht="12.75">
      <c r="A59" s="5">
        <v>3</v>
      </c>
      <c r="B59" s="2" t="s">
        <v>148</v>
      </c>
      <c r="C59" s="3"/>
      <c r="D59" s="9"/>
      <c r="E59" s="10"/>
      <c r="F59" s="9"/>
      <c r="G59" s="10"/>
      <c r="H59" s="9"/>
      <c r="I59" s="10"/>
      <c r="J59" s="9"/>
    </row>
    <row r="60" spans="2:10" ht="12.75">
      <c r="B60" s="2" t="s">
        <v>149</v>
      </c>
      <c r="C60" s="3"/>
      <c r="D60" s="9"/>
      <c r="E60" s="10"/>
      <c r="F60" s="9"/>
      <c r="G60" s="10"/>
      <c r="H60" s="9"/>
      <c r="I60" s="10"/>
      <c r="J60" s="9"/>
    </row>
    <row r="61" spans="4:10" ht="5.25" customHeight="1">
      <c r="D61" s="9"/>
      <c r="E61" s="10"/>
      <c r="F61" s="9"/>
      <c r="G61" s="10"/>
      <c r="H61" s="9"/>
      <c r="I61" s="10"/>
      <c r="J61" s="9"/>
    </row>
    <row r="62" spans="2:10" ht="13.5" thickBot="1">
      <c r="B62" s="2" t="s">
        <v>151</v>
      </c>
      <c r="C62" s="3"/>
      <c r="D62" s="63">
        <v>13.14</v>
      </c>
      <c r="E62" s="15"/>
      <c r="F62" s="11" t="s">
        <v>56</v>
      </c>
      <c r="G62" s="15"/>
      <c r="H62" s="63">
        <v>20.02</v>
      </c>
      <c r="I62" s="15"/>
      <c r="J62" s="11" t="s">
        <v>56</v>
      </c>
    </row>
    <row r="63" spans="3:10" ht="4.5" customHeight="1" thickTop="1">
      <c r="C63" s="3"/>
      <c r="D63" s="16"/>
      <c r="E63" s="15"/>
      <c r="F63" s="17"/>
      <c r="G63" s="15"/>
      <c r="H63" s="16"/>
      <c r="I63" s="15"/>
      <c r="J63" s="17"/>
    </row>
    <row r="64" spans="2:10" ht="13.5" thickBot="1">
      <c r="B64" s="2" t="s">
        <v>150</v>
      </c>
      <c r="C64" s="3"/>
      <c r="D64" s="31">
        <v>11.17</v>
      </c>
      <c r="E64" s="15"/>
      <c r="F64" s="11" t="s">
        <v>56</v>
      </c>
      <c r="G64" s="15"/>
      <c r="H64" s="31">
        <v>17.02</v>
      </c>
      <c r="I64" s="15"/>
      <c r="J64" s="11" t="s">
        <v>56</v>
      </c>
    </row>
    <row r="65" spans="4:11" ht="13.5" thickTop="1">
      <c r="D65" s="13"/>
      <c r="E65" s="18"/>
      <c r="F65" s="13"/>
      <c r="G65" s="18"/>
      <c r="H65" s="13"/>
      <c r="I65" s="18"/>
      <c r="J65" s="13"/>
      <c r="K65" s="19"/>
    </row>
    <row r="66" ht="12.75">
      <c r="A66" s="3"/>
    </row>
    <row r="67" spans="1:10" ht="12.75">
      <c r="A67" s="60" t="s">
        <v>172</v>
      </c>
      <c r="B67" s="60"/>
      <c r="C67" s="60"/>
      <c r="D67" s="60"/>
      <c r="E67" s="60"/>
      <c r="F67" s="60"/>
      <c r="G67" s="60"/>
      <c r="H67" s="60"/>
      <c r="I67" s="60"/>
      <c r="J67" s="60"/>
    </row>
    <row r="68" spans="1:10" ht="12.75">
      <c r="A68" s="61" t="s">
        <v>13</v>
      </c>
      <c r="B68" s="61"/>
      <c r="C68" s="61"/>
      <c r="D68" s="61"/>
      <c r="E68" s="61"/>
      <c r="F68" s="61"/>
      <c r="G68" s="61"/>
      <c r="H68" s="61"/>
      <c r="I68" s="61"/>
      <c r="J68" s="61"/>
    </row>
    <row r="70" spans="1:10" ht="12.75">
      <c r="A70" s="60" t="s">
        <v>22</v>
      </c>
      <c r="B70" s="60"/>
      <c r="C70" s="60"/>
      <c r="D70" s="60"/>
      <c r="E70" s="60"/>
      <c r="F70" s="60"/>
      <c r="G70" s="60"/>
      <c r="H70" s="60"/>
      <c r="I70" s="60"/>
      <c r="J70" s="60"/>
    </row>
    <row r="71" spans="1:10" ht="12.75">
      <c r="A71" s="1"/>
      <c r="B71" s="1"/>
      <c r="C71" s="1"/>
      <c r="D71" s="1"/>
      <c r="E71" s="1"/>
      <c r="F71" s="4" t="s">
        <v>72</v>
      </c>
      <c r="G71" s="1"/>
      <c r="H71" s="4" t="s">
        <v>72</v>
      </c>
      <c r="I71" s="1"/>
      <c r="J71" s="1"/>
    </row>
    <row r="72" spans="6:8" ht="12.75">
      <c r="F72" s="4" t="s">
        <v>73</v>
      </c>
      <c r="H72" s="4" t="s">
        <v>68</v>
      </c>
    </row>
    <row r="73" spans="6:8" ht="12.75">
      <c r="F73" s="4" t="s">
        <v>65</v>
      </c>
      <c r="H73" s="4" t="s">
        <v>74</v>
      </c>
    </row>
    <row r="74" spans="6:8" ht="12.75">
      <c r="F74" s="4" t="s">
        <v>67</v>
      </c>
      <c r="H74" s="4" t="s">
        <v>75</v>
      </c>
    </row>
    <row r="75" spans="6:8" ht="12.75">
      <c r="F75" s="4" t="s">
        <v>59</v>
      </c>
      <c r="G75" s="4"/>
      <c r="H75" s="4" t="s">
        <v>60</v>
      </c>
    </row>
    <row r="76" spans="6:8" ht="12.75">
      <c r="F76" s="4" t="s">
        <v>194</v>
      </c>
      <c r="G76" s="4"/>
      <c r="H76" s="4" t="s">
        <v>195</v>
      </c>
    </row>
    <row r="77" spans="6:8" ht="12.75">
      <c r="F77" s="20" t="s">
        <v>55</v>
      </c>
      <c r="G77" s="20"/>
      <c r="H77" s="20" t="s">
        <v>55</v>
      </c>
    </row>
    <row r="78" ht="12.75">
      <c r="G78" s="4"/>
    </row>
    <row r="79" spans="1:8" ht="12.75">
      <c r="A79" s="5">
        <v>1</v>
      </c>
      <c r="C79" s="2" t="s">
        <v>23</v>
      </c>
      <c r="F79" s="22">
        <v>5522</v>
      </c>
      <c r="G79" s="56"/>
      <c r="H79" s="22">
        <v>4144</v>
      </c>
    </row>
    <row r="80" spans="1:8" ht="12.75">
      <c r="A80" s="5">
        <v>2</v>
      </c>
      <c r="C80" s="2" t="s">
        <v>24</v>
      </c>
      <c r="F80" s="22">
        <v>4092</v>
      </c>
      <c r="G80" s="23"/>
      <c r="H80" s="22">
        <v>4847</v>
      </c>
    </row>
    <row r="81" spans="1:8" ht="12.75">
      <c r="A81" s="5">
        <v>3</v>
      </c>
      <c r="C81" s="2" t="s">
        <v>25</v>
      </c>
      <c r="F81" s="22" t="s">
        <v>56</v>
      </c>
      <c r="G81" s="23"/>
      <c r="H81" s="22" t="s">
        <v>56</v>
      </c>
    </row>
    <row r="82" spans="1:8" ht="12.75">
      <c r="A82" s="5">
        <v>4</v>
      </c>
      <c r="C82" s="2" t="s">
        <v>26</v>
      </c>
      <c r="F82" s="22" t="s">
        <v>56</v>
      </c>
      <c r="G82" s="23"/>
      <c r="H82" s="22" t="s">
        <v>56</v>
      </c>
    </row>
    <row r="83" spans="1:8" ht="12.75">
      <c r="A83" s="5">
        <v>5</v>
      </c>
      <c r="C83" s="2" t="s">
        <v>27</v>
      </c>
      <c r="F83" s="22" t="s">
        <v>56</v>
      </c>
      <c r="G83" s="23"/>
      <c r="H83" s="22" t="s">
        <v>56</v>
      </c>
    </row>
    <row r="84" spans="1:8" ht="12.75">
      <c r="A84" s="5">
        <v>6</v>
      </c>
      <c r="C84" s="2" t="s">
        <v>28</v>
      </c>
      <c r="F84" s="22" t="s">
        <v>56</v>
      </c>
      <c r="G84" s="23"/>
      <c r="H84" s="22" t="s">
        <v>56</v>
      </c>
    </row>
    <row r="85" spans="1:8" ht="12.75">
      <c r="A85" s="5">
        <v>7</v>
      </c>
      <c r="C85" s="2" t="s">
        <v>29</v>
      </c>
      <c r="F85" s="22">
        <v>135026</v>
      </c>
      <c r="G85" s="23"/>
      <c r="H85" s="22">
        <v>149540</v>
      </c>
    </row>
    <row r="86" spans="6:8" ht="12.75">
      <c r="F86" s="26"/>
      <c r="G86" s="57"/>
      <c r="H86" s="26"/>
    </row>
    <row r="87" spans="1:8" ht="12.75">
      <c r="A87" s="5">
        <v>8</v>
      </c>
      <c r="C87" s="2" t="s">
        <v>30</v>
      </c>
      <c r="F87" s="26"/>
      <c r="G87" s="23"/>
      <c r="H87" s="26"/>
    </row>
    <row r="88" spans="3:8" ht="12.75">
      <c r="C88" s="2" t="s">
        <v>31</v>
      </c>
      <c r="F88" s="22">
        <v>119327</v>
      </c>
      <c r="G88" s="23"/>
      <c r="H88" s="22">
        <f>62603+9306</f>
        <v>71909</v>
      </c>
    </row>
    <row r="89" spans="3:8" ht="12.75">
      <c r="C89" s="2" t="s">
        <v>32</v>
      </c>
      <c r="F89" s="22">
        <v>16971</v>
      </c>
      <c r="G89" s="23"/>
      <c r="H89" s="22">
        <v>9065</v>
      </c>
    </row>
    <row r="90" spans="3:8" ht="12.75">
      <c r="C90" s="2" t="s">
        <v>33</v>
      </c>
      <c r="F90" s="22" t="s">
        <v>56</v>
      </c>
      <c r="G90" s="23"/>
      <c r="H90" s="22" t="s">
        <v>56</v>
      </c>
    </row>
    <row r="91" spans="3:8" ht="12.75">
      <c r="C91" s="2" t="s">
        <v>34</v>
      </c>
      <c r="F91" s="22">
        <v>14399</v>
      </c>
      <c r="G91" s="23"/>
      <c r="H91" s="22">
        <v>1028</v>
      </c>
    </row>
    <row r="92" spans="3:8" ht="12.75">
      <c r="C92" s="2" t="s">
        <v>35</v>
      </c>
      <c r="F92" s="22">
        <v>3270</v>
      </c>
      <c r="G92" s="23"/>
      <c r="H92" s="22">
        <v>2260</v>
      </c>
    </row>
    <row r="93" spans="6:8" ht="12.75">
      <c r="F93" s="28">
        <f>SUM(F88:F92)</f>
        <v>153967</v>
      </c>
      <c r="G93" s="23"/>
      <c r="H93" s="28">
        <f>SUM(H88:H92)</f>
        <v>84262</v>
      </c>
    </row>
    <row r="94" spans="1:8" ht="12.75">
      <c r="A94" s="5">
        <v>9</v>
      </c>
      <c r="C94" s="2" t="s">
        <v>36</v>
      </c>
      <c r="F94" s="28"/>
      <c r="G94" s="23"/>
      <c r="H94" s="28"/>
    </row>
    <row r="95" spans="3:8" ht="12.75">
      <c r="C95" s="2" t="s">
        <v>37</v>
      </c>
      <c r="F95" s="22">
        <v>31352</v>
      </c>
      <c r="G95" s="23"/>
      <c r="H95" s="22">
        <v>7492</v>
      </c>
    </row>
    <row r="96" spans="3:8" ht="12.75">
      <c r="C96" s="2" t="s">
        <v>38</v>
      </c>
      <c r="F96" s="22">
        <v>20196</v>
      </c>
      <c r="G96" s="23"/>
      <c r="H96" s="22">
        <v>18175</v>
      </c>
    </row>
    <row r="97" spans="3:8" ht="12.75">
      <c r="C97" s="2" t="s">
        <v>39</v>
      </c>
      <c r="F97" s="22">
        <v>24616</v>
      </c>
      <c r="G97" s="23"/>
      <c r="H97" s="22">
        <v>30784</v>
      </c>
    </row>
    <row r="98" spans="3:8" ht="12.75">
      <c r="C98" s="2" t="s">
        <v>40</v>
      </c>
      <c r="F98" s="22">
        <v>26237</v>
      </c>
      <c r="G98" s="23"/>
      <c r="H98" s="22">
        <v>10582</v>
      </c>
    </row>
    <row r="99" spans="3:8" ht="12.75">
      <c r="C99" s="2" t="s">
        <v>41</v>
      </c>
      <c r="F99" s="22">
        <v>5021</v>
      </c>
      <c r="G99" s="23"/>
      <c r="H99" s="22" t="s">
        <v>56</v>
      </c>
    </row>
    <row r="100" spans="3:8" ht="12.75">
      <c r="C100" s="2" t="s">
        <v>42</v>
      </c>
      <c r="F100" s="22" t="s">
        <v>56</v>
      </c>
      <c r="G100" s="23"/>
      <c r="H100" s="22" t="s">
        <v>56</v>
      </c>
    </row>
    <row r="101" spans="6:8" ht="12.75">
      <c r="F101" s="28">
        <f>SUM(F95:F100)</f>
        <v>107422</v>
      </c>
      <c r="G101" s="23"/>
      <c r="H101" s="28">
        <f>SUM(H95:H100)</f>
        <v>67033</v>
      </c>
    </row>
    <row r="102" spans="6:8" ht="12.75">
      <c r="F102" s="28"/>
      <c r="G102" s="23"/>
      <c r="H102" s="28"/>
    </row>
    <row r="103" spans="1:8" ht="12.75">
      <c r="A103" s="5">
        <v>10</v>
      </c>
      <c r="C103" s="2" t="s">
        <v>43</v>
      </c>
      <c r="F103" s="26">
        <f>F93-F101</f>
        <v>46545</v>
      </c>
      <c r="G103" s="57"/>
      <c r="H103" s="26">
        <f>H93-H101</f>
        <v>17229</v>
      </c>
    </row>
    <row r="104" spans="6:8" ht="12.75">
      <c r="F104" s="26"/>
      <c r="G104" s="23"/>
      <c r="H104" s="26"/>
    </row>
    <row r="105" spans="6:8" ht="13.5" thickBot="1">
      <c r="F105" s="58">
        <f>F103+F79+F80+F85</f>
        <v>191185</v>
      </c>
      <c r="G105" s="23"/>
      <c r="H105" s="58">
        <f>H103+H79+H80+H85</f>
        <v>175760</v>
      </c>
    </row>
    <row r="106" spans="6:8" ht="13.5" thickTop="1">
      <c r="F106" s="26"/>
      <c r="G106" s="23"/>
      <c r="H106" s="25"/>
    </row>
    <row r="107" spans="1:8" ht="12.75">
      <c r="A107" s="5">
        <v>11</v>
      </c>
      <c r="C107" s="2" t="s">
        <v>44</v>
      </c>
      <c r="F107" s="22"/>
      <c r="G107" s="23"/>
      <c r="H107" s="22"/>
    </row>
    <row r="108" spans="3:8" ht="12.75">
      <c r="C108" s="2" t="s">
        <v>45</v>
      </c>
      <c r="F108" s="22">
        <v>76925</v>
      </c>
      <c r="G108" s="23"/>
      <c r="H108" s="22">
        <v>76925</v>
      </c>
    </row>
    <row r="109" spans="3:8" ht="12.75">
      <c r="C109" s="2" t="s">
        <v>46</v>
      </c>
      <c r="F109" s="22"/>
      <c r="G109" s="23"/>
      <c r="H109" s="22"/>
    </row>
    <row r="110" spans="3:8" ht="12.75">
      <c r="C110" s="2" t="s">
        <v>47</v>
      </c>
      <c r="F110" s="22" t="s">
        <v>56</v>
      </c>
      <c r="G110" s="23"/>
      <c r="H110" s="22" t="s">
        <v>56</v>
      </c>
    </row>
    <row r="111" spans="3:8" ht="12.75">
      <c r="C111" s="2" t="s">
        <v>48</v>
      </c>
      <c r="F111" s="22">
        <v>60910</v>
      </c>
      <c r="G111" s="23"/>
      <c r="H111" s="22">
        <v>61764</v>
      </c>
    </row>
    <row r="112" spans="3:8" ht="12.75">
      <c r="C112" s="2" t="s">
        <v>49</v>
      </c>
      <c r="F112" s="22" t="s">
        <v>56</v>
      </c>
      <c r="G112" s="23"/>
      <c r="H112" s="22" t="s">
        <v>56</v>
      </c>
    </row>
    <row r="113" spans="3:8" ht="12.75">
      <c r="C113" s="2" t="s">
        <v>50</v>
      </c>
      <c r="F113" s="22" t="s">
        <v>56</v>
      </c>
      <c r="G113" s="23"/>
      <c r="H113" s="22" t="s">
        <v>56</v>
      </c>
    </row>
    <row r="114" spans="3:8" ht="12.75">
      <c r="C114" s="2" t="s">
        <v>51</v>
      </c>
      <c r="F114" s="22">
        <v>93787</v>
      </c>
      <c r="G114" s="23"/>
      <c r="H114" s="22">
        <v>65277</v>
      </c>
    </row>
    <row r="115" spans="3:8" ht="12.75">
      <c r="C115" s="2" t="s">
        <v>63</v>
      </c>
      <c r="F115" s="27">
        <v>-62249</v>
      </c>
      <c r="G115" s="23"/>
      <c r="H115" s="27">
        <v>-62249</v>
      </c>
    </row>
    <row r="116" spans="6:8" ht="12.75">
      <c r="F116" s="22">
        <f>F108+F111+F114+F115</f>
        <v>169373</v>
      </c>
      <c r="G116" s="23"/>
      <c r="H116" s="22">
        <f>H108+H111+H114+H115</f>
        <v>141717</v>
      </c>
    </row>
    <row r="117" spans="1:8" ht="12.75">
      <c r="A117" s="5">
        <v>12</v>
      </c>
      <c r="C117" s="2" t="s">
        <v>193</v>
      </c>
      <c r="F117" s="22" t="s">
        <v>56</v>
      </c>
      <c r="G117" s="23"/>
      <c r="H117" s="22" t="s">
        <v>56</v>
      </c>
    </row>
    <row r="118" spans="1:8" ht="12.75">
      <c r="A118" s="5">
        <v>13</v>
      </c>
      <c r="C118" s="2" t="s">
        <v>52</v>
      </c>
      <c r="F118" s="22">
        <f>21711-190</f>
        <v>21521</v>
      </c>
      <c r="G118" s="23"/>
      <c r="H118" s="22">
        <v>33960</v>
      </c>
    </row>
    <row r="119" spans="1:8" ht="12.75">
      <c r="A119" s="5">
        <v>14</v>
      </c>
      <c r="C119" s="2" t="s">
        <v>53</v>
      </c>
      <c r="F119" s="22">
        <v>190</v>
      </c>
      <c r="G119" s="23"/>
      <c r="H119" s="22" t="s">
        <v>56</v>
      </c>
    </row>
    <row r="120" spans="1:8" ht="12.75">
      <c r="A120" s="5">
        <v>15</v>
      </c>
      <c r="C120" s="2" t="s">
        <v>54</v>
      </c>
      <c r="F120" s="22">
        <v>101</v>
      </c>
      <c r="G120" s="23"/>
      <c r="H120" s="22">
        <v>83</v>
      </c>
    </row>
    <row r="121" spans="6:8" ht="13.5" thickBot="1">
      <c r="F121" s="28">
        <f>F116+F118+F120+F119</f>
        <v>191185</v>
      </c>
      <c r="G121" s="23"/>
      <c r="H121" s="28">
        <f>H116+H118+H120</f>
        <v>175760</v>
      </c>
    </row>
    <row r="122" spans="6:8" ht="13.5" thickTop="1">
      <c r="F122" s="21"/>
      <c r="H122" s="21"/>
    </row>
    <row r="123" spans="1:8" ht="13.5" thickBot="1">
      <c r="A123" s="5">
        <v>16</v>
      </c>
      <c r="C123" s="2" t="s">
        <v>64</v>
      </c>
      <c r="F123" s="31">
        <f>SUM(F107:F115)/F108/2</f>
        <v>1.1008969775755606</v>
      </c>
      <c r="G123" s="10"/>
      <c r="H123" s="31">
        <f>SUM(H107:H115)/H108/2</f>
        <v>0.9211374715632109</v>
      </c>
    </row>
    <row r="124" ht="13.5" thickTop="1"/>
  </sheetData>
  <mergeCells count="7">
    <mergeCell ref="A67:J67"/>
    <mergeCell ref="A68:J68"/>
    <mergeCell ref="A70:J70"/>
    <mergeCell ref="A1:J1"/>
    <mergeCell ref="A2:J2"/>
    <mergeCell ref="A4:J4"/>
    <mergeCell ref="A5:J5"/>
  </mergeCells>
  <printOptions/>
  <pageMargins left="0.63" right="0.244444444444444" top="0.54" bottom="0.57" header="0.27"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